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9405" tabRatio="868" activeTab="0"/>
  </bookViews>
  <sheets>
    <sheet name="事業報告" sheetId="1" r:id="rId1"/>
    <sheet name="収支決算書" sheetId="2" r:id="rId2"/>
    <sheet name="収支決算書（残あり） " sheetId="3" r:id="rId3"/>
    <sheet name="収支決算書（残なし） " sheetId="4" r:id="rId4"/>
    <sheet name="収支決算書（補助割合超過）" sheetId="5" r:id="rId5"/>
  </sheets>
  <definedNames/>
  <calcPr fullCalcOnLoad="1"/>
</workbook>
</file>

<file path=xl/sharedStrings.xml><?xml version="1.0" encoding="utf-8"?>
<sst xmlns="http://schemas.openxmlformats.org/spreadsheetml/2006/main" count="346" uniqueCount="106">
  <si>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</si>
  <si>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</si>
  <si>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</si>
  <si>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</si>
  <si>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</si>
  <si>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</si>
  <si>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</si>
  <si>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</si>
  <si>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</si>
  <si>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</si>
  <si>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</si>
  <si>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</si>
  <si>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１．収入の部</t>
  </si>
  <si>
    <t>会費</t>
  </si>
  <si>
    <t>雑収入</t>
  </si>
  <si>
    <t>繰越金</t>
  </si>
  <si>
    <t>会計</t>
  </si>
  <si>
    <t>２．支出の部</t>
  </si>
  <si>
    <t>（単位：円）</t>
  </si>
  <si>
    <t>項　　目</t>
  </si>
  <si>
    <t>項　目</t>
  </si>
  <si>
    <t>上記のとおりです。</t>
  </si>
  <si>
    <t>代表者名</t>
  </si>
  <si>
    <t>印</t>
  </si>
  <si>
    <t>団体名</t>
  </si>
  <si>
    <t>残金の処理方法</t>
  </si>
  <si>
    <t>会議</t>
  </si>
  <si>
    <t>講習会・教室等</t>
  </si>
  <si>
    <t>大会</t>
  </si>
  <si>
    <t>予算額（A）</t>
  </si>
  <si>
    <t>収入済額（B）</t>
  </si>
  <si>
    <t>旅費</t>
  </si>
  <si>
    <t>謝金</t>
  </si>
  <si>
    <t>消耗品費</t>
  </si>
  <si>
    <t>食糧費</t>
  </si>
  <si>
    <t>通信運搬費</t>
  </si>
  <si>
    <t>保険料</t>
  </si>
  <si>
    <t>使用料及び賃借料</t>
  </si>
  <si>
    <t>備品購入費</t>
  </si>
  <si>
    <t>負担金及び登録料</t>
  </si>
  <si>
    <t>その他</t>
  </si>
  <si>
    <t>参加費</t>
  </si>
  <si>
    <t>増減（B-A）</t>
  </si>
  <si>
    <t>支出済額に対する説明</t>
  </si>
  <si>
    <t>収入済額に対する説明</t>
  </si>
  <si>
    <t>（C）</t>
  </si>
  <si>
    <t>（D）</t>
  </si>
  <si>
    <t>予算額（E）</t>
  </si>
  <si>
    <t>支出済額（F）</t>
  </si>
  <si>
    <t>不用額（E-F）</t>
  </si>
  <si>
    <t>（G）</t>
  </si>
  <si>
    <t>％（少数第2位四捨五入）</t>
  </si>
  <si>
    <t>収入済額（D）</t>
  </si>
  <si>
    <t>支出済額（G）</t>
  </si>
  <si>
    <t>充当額に対する説明</t>
  </si>
  <si>
    <t>（D）－（G）</t>
  </si>
  <si>
    <t>４．収支差引</t>
  </si>
  <si>
    <t>預金利子，</t>
  </si>
  <si>
    <t>5,000円×11チーム</t>
  </si>
  <si>
    <t>大会参加費（3,000円×11チーム×2大会)</t>
  </si>
  <si>
    <t>前年度繰越金</t>
  </si>
  <si>
    <t>県総会旅費</t>
  </si>
  <si>
    <t>700円×5人×2大会</t>
  </si>
  <si>
    <t>事務通信費</t>
  </si>
  <si>
    <t>県大会バス借上</t>
  </si>
  <si>
    <t>県協会登録料</t>
  </si>
  <si>
    <t>1大会5,000円×2大会</t>
  </si>
  <si>
    <t>○○春季・秋季大会審判謝金　2,000円×5人×2大会×1/2</t>
  </si>
  <si>
    <t>○○春季・秋季大会審判弁当　700円×5人×2大会×1/2</t>
  </si>
  <si>
    <t>県大会バス借上代 30,000円×1/2未満</t>
  </si>
  <si>
    <t>県協会登録料 10,000円×1/2未満</t>
  </si>
  <si>
    <t>（C）</t>
  </si>
  <si>
    <t>（D）</t>
  </si>
  <si>
    <t>（G）</t>
  </si>
  <si>
    <t>（C）</t>
  </si>
  <si>
    <t>（D）－（G）</t>
  </si>
  <si>
    <t>2,000円×5人×2大会　</t>
  </si>
  <si>
    <t>次年度へ繰越　　　36,200円</t>
  </si>
  <si>
    <t>団体名</t>
  </si>
  <si>
    <t>スポーツ協会補助金</t>
  </si>
  <si>
    <t>年　　　月　　　日</t>
  </si>
  <si>
    <t>守谷市〇〇〇連盟</t>
  </si>
  <si>
    <t>守谷　太郎</t>
  </si>
  <si>
    <t>３．補助金充当額の明細</t>
  </si>
  <si>
    <t>補助金充当額</t>
  </si>
  <si>
    <t>補助金充当額の割合（C）/（G）　</t>
  </si>
  <si>
    <t>補助金充当額
（（Ｆ）の3/5以内）</t>
  </si>
  <si>
    <t>【特定の事業における決算書の場合は事業名を入力】</t>
  </si>
  <si>
    <t>スポーツ協会
補助金</t>
  </si>
  <si>
    <t>　　　年度　　事業報告書</t>
  </si>
  <si>
    <t>３．補助金充当額の明細</t>
  </si>
  <si>
    <r>
      <rPr>
        <b/>
        <sz val="14"/>
        <color indexed="10"/>
        <rFont val="ＭＳ Ｐゴシック"/>
        <family val="3"/>
      </rPr>
      <t>スポーツ協会へ返金　　4,000円（30,000円（体協収入）-26,000円（体協充当額）</t>
    </r>
    <r>
      <rPr>
        <sz val="14"/>
        <rFont val="ＭＳ Ｐゴシック"/>
        <family val="3"/>
      </rPr>
      <t xml:space="preserve">
次年度へ繰越　　　　32,200円</t>
    </r>
  </si>
  <si>
    <t>5,000円×8チーム</t>
  </si>
  <si>
    <t>大会参加費（3,000円×8チーム×2大会)</t>
  </si>
  <si>
    <t>1,800円×5人×2大会　</t>
  </si>
  <si>
    <t>500円×5人×2大会</t>
  </si>
  <si>
    <t>○○春季・秋季大会審判謝金　</t>
  </si>
  <si>
    <t>コピー用紙ほか</t>
  </si>
  <si>
    <t>○○春季・秋季大会審判弁当　</t>
  </si>
  <si>
    <t xml:space="preserve">県大会バス借上代 </t>
  </si>
  <si>
    <t xml:space="preserve">県協会登録料 </t>
  </si>
  <si>
    <t>　</t>
  </si>
  <si>
    <t xml:space="preserve">補助金充当額
</t>
  </si>
  <si>
    <r>
      <t>　左の金額60,000のうち4,620は市に返金（60,000－55,380）
　充当できるのは，</t>
    </r>
    <r>
      <rPr>
        <b/>
        <u val="single"/>
        <sz val="14"/>
        <color indexed="10"/>
        <rFont val="ＭＳ Ｐゴシック"/>
        <family val="3"/>
      </rPr>
      <t>92,300（支出計）</t>
    </r>
    <r>
      <rPr>
        <b/>
        <sz val="14"/>
        <color indexed="10"/>
        <rFont val="ＭＳ Ｐゴシック"/>
        <family val="3"/>
      </rPr>
      <t>×3/5(60%)＝55,380まで　　</t>
    </r>
  </si>
  <si>
    <r>
      <rPr>
        <b/>
        <sz val="14"/>
        <color indexed="10"/>
        <rFont val="ＭＳ Ｐゴシック"/>
        <family val="3"/>
      </rPr>
      <t>返金　4,620円（60,000円（体協収入）-55,380）</t>
    </r>
    <r>
      <rPr>
        <sz val="14"/>
        <rFont val="ＭＳ Ｐゴシック"/>
        <family val="3"/>
      </rPr>
      <t xml:space="preserve">
次年度へ繰越　　62,080円</t>
    </r>
  </si>
  <si>
    <t>　　　　　→　充当は3/5（60％）以内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</si>
</sst>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dotted"/>
    </border>
    <border>
      <left>
        <color indexed="63"/>
      </left>
      <right style="thick">
        <color indexed="10"/>
      </right>
      <top style="thin"/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>
        <color indexed="63"/>
      </left>
      <right style="thick">
        <color indexed="10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thin"/>
    </border>
    <border>
      <left>
        <color indexed="63"/>
      </left>
      <right style="thick">
        <color indexed="10"/>
      </right>
      <top style="dotted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dotted"/>
      <bottom style="thick">
        <color indexed="10"/>
      </bottom>
    </border>
    <border>
      <left>
        <color indexed="63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38" fontId="3" fillId="0" borderId="32" xfId="49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33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38" fontId="3" fillId="0" borderId="36" xfId="49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0" fillId="0" borderId="38" xfId="49" applyFont="1" applyBorder="1" applyAlignment="1">
      <alignment horizontal="left" vertical="center"/>
    </xf>
    <xf numFmtId="38" fontId="3" fillId="0" borderId="22" xfId="49" applyFont="1" applyBorder="1" applyAlignment="1">
      <alignment horizontal="right" vertical="center"/>
    </xf>
    <xf numFmtId="38" fontId="3" fillId="0" borderId="32" xfId="49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8" fontId="3" fillId="0" borderId="39" xfId="49" applyNumberFormat="1" applyFont="1" applyBorder="1" applyAlignment="1">
      <alignment vertical="center"/>
    </xf>
    <xf numFmtId="38" fontId="3" fillId="0" borderId="26" xfId="49" applyFont="1" applyBorder="1" applyAlignment="1">
      <alignment horizontal="right" vertical="center"/>
    </xf>
    <xf numFmtId="38" fontId="0" fillId="0" borderId="38" xfId="49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38" fontId="3" fillId="0" borderId="40" xfId="49" applyFont="1" applyBorder="1" applyAlignment="1">
      <alignment horizontal="right" vertical="center"/>
    </xf>
    <xf numFmtId="38" fontId="3" fillId="0" borderId="41" xfId="49" applyFont="1" applyBorder="1" applyAlignment="1">
      <alignment horizontal="right" vertical="center"/>
    </xf>
    <xf numFmtId="178" fontId="3" fillId="0" borderId="13" xfId="49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38" fontId="3" fillId="0" borderId="42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8" borderId="26" xfId="49" applyFont="1" applyFill="1" applyBorder="1" applyAlignment="1">
      <alignment horizontal="right" vertical="center"/>
    </xf>
    <xf numFmtId="38" fontId="3" fillId="13" borderId="26" xfId="49" applyFont="1" applyFill="1" applyBorder="1" applyAlignment="1">
      <alignment horizontal="right" vertical="center"/>
    </xf>
    <xf numFmtId="38" fontId="53" fillId="0" borderId="26" xfId="49" applyFont="1" applyBorder="1" applyAlignment="1">
      <alignment horizontal="right" vertical="center"/>
    </xf>
    <xf numFmtId="38" fontId="3" fillId="8" borderId="35" xfId="49" applyFont="1" applyFill="1" applyBorder="1" applyAlignment="1">
      <alignment vertical="center"/>
    </xf>
    <xf numFmtId="0" fontId="3" fillId="0" borderId="31" xfId="0" applyFont="1" applyBorder="1" applyAlignment="1">
      <alignment horizontal="distributed" vertical="center" wrapText="1"/>
    </xf>
    <xf numFmtId="38" fontId="54" fillId="0" borderId="26" xfId="49" applyFont="1" applyBorder="1" applyAlignment="1">
      <alignment horizontal="right" vertical="center"/>
    </xf>
    <xf numFmtId="178" fontId="55" fillId="0" borderId="13" xfId="49" applyNumberFormat="1" applyFont="1" applyBorder="1" applyAlignment="1">
      <alignment vertical="center"/>
    </xf>
    <xf numFmtId="38" fontId="56" fillId="0" borderId="38" xfId="49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0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38" fontId="3" fillId="0" borderId="40" xfId="49" applyFont="1" applyBorder="1" applyAlignment="1">
      <alignment horizontal="right" vertical="center"/>
    </xf>
    <xf numFmtId="38" fontId="3" fillId="0" borderId="49" xfId="49" applyFont="1" applyBorder="1" applyAlignment="1">
      <alignment horizontal="right" vertical="center"/>
    </xf>
    <xf numFmtId="38" fontId="3" fillId="0" borderId="50" xfId="49" applyFont="1" applyBorder="1" applyAlignment="1">
      <alignment horizontal="left" vertical="center"/>
    </xf>
    <xf numFmtId="38" fontId="3" fillId="0" borderId="51" xfId="49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24" xfId="49" applyFont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38" fontId="3" fillId="0" borderId="37" xfId="49" applyFont="1" applyBorder="1" applyAlignment="1">
      <alignment horizontal="right" vertical="center"/>
    </xf>
    <xf numFmtId="38" fontId="3" fillId="0" borderId="42" xfId="49" applyFont="1" applyBorder="1" applyAlignment="1">
      <alignment horizontal="right" vertical="center"/>
    </xf>
    <xf numFmtId="38" fontId="3" fillId="0" borderId="34" xfId="49" applyFont="1" applyBorder="1" applyAlignment="1">
      <alignment horizontal="center" vertical="center"/>
    </xf>
    <xf numFmtId="38" fontId="3" fillId="0" borderId="55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37" xfId="49" applyFont="1" applyBorder="1" applyAlignment="1">
      <alignment horizontal="left" vertical="center"/>
    </xf>
    <xf numFmtId="38" fontId="3" fillId="0" borderId="42" xfId="49" applyFont="1" applyBorder="1" applyAlignment="1">
      <alignment horizontal="left" vertical="center"/>
    </xf>
    <xf numFmtId="38" fontId="3" fillId="0" borderId="36" xfId="49" applyFont="1" applyBorder="1" applyAlignment="1">
      <alignment horizontal="left" vertical="center"/>
    </xf>
    <xf numFmtId="38" fontId="3" fillId="0" borderId="52" xfId="49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0" borderId="52" xfId="49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38" fontId="3" fillId="0" borderId="39" xfId="49" applyFont="1" applyBorder="1" applyAlignment="1">
      <alignment horizontal="right" vertical="center"/>
    </xf>
    <xf numFmtId="38" fontId="3" fillId="0" borderId="38" xfId="49" applyFont="1" applyBorder="1" applyAlignment="1">
      <alignment horizontal="right" vertical="center"/>
    </xf>
    <xf numFmtId="38" fontId="3" fillId="0" borderId="50" xfId="49" applyFont="1" applyBorder="1" applyAlignment="1">
      <alignment horizontal="center" vertical="center"/>
    </xf>
    <xf numFmtId="38" fontId="3" fillId="0" borderId="51" xfId="49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57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38" fontId="3" fillId="0" borderId="36" xfId="49" applyFont="1" applyBorder="1" applyAlignment="1">
      <alignment horizontal="right" vertical="center"/>
    </xf>
    <xf numFmtId="38" fontId="3" fillId="0" borderId="56" xfId="49" applyFont="1" applyBorder="1" applyAlignment="1">
      <alignment horizontal="left" vertical="center"/>
    </xf>
    <xf numFmtId="38" fontId="3" fillId="0" borderId="40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50" xfId="49" applyFont="1" applyBorder="1" applyAlignment="1">
      <alignment horizontal="right" vertical="center"/>
    </xf>
    <xf numFmtId="38" fontId="3" fillId="0" borderId="51" xfId="49" applyFont="1" applyBorder="1" applyAlignment="1">
      <alignment horizontal="right" vertical="center"/>
    </xf>
    <xf numFmtId="38" fontId="3" fillId="0" borderId="53" xfId="49" applyFont="1" applyBorder="1" applyAlignment="1">
      <alignment horizontal="right" vertical="center"/>
    </xf>
    <xf numFmtId="38" fontId="3" fillId="0" borderId="54" xfId="49" applyFont="1" applyBorder="1" applyAlignment="1">
      <alignment horizontal="right" vertical="center"/>
    </xf>
    <xf numFmtId="38" fontId="3" fillId="0" borderId="58" xfId="49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38" fontId="3" fillId="0" borderId="59" xfId="49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38" fontId="3" fillId="0" borderId="62" xfId="49" applyFont="1" applyBorder="1" applyAlignment="1">
      <alignment horizontal="right" vertical="center"/>
    </xf>
    <xf numFmtId="38" fontId="3" fillId="0" borderId="63" xfId="49" applyFont="1" applyBorder="1" applyAlignment="1">
      <alignment horizontal="right" vertical="center"/>
    </xf>
    <xf numFmtId="38" fontId="3" fillId="0" borderId="64" xfId="49" applyFont="1" applyBorder="1" applyAlignment="1">
      <alignment horizontal="right" vertical="center"/>
    </xf>
    <xf numFmtId="38" fontId="3" fillId="0" borderId="65" xfId="49" applyFont="1" applyBorder="1" applyAlignment="1">
      <alignment horizontal="right" vertical="center"/>
    </xf>
    <xf numFmtId="38" fontId="0" fillId="0" borderId="52" xfId="49" applyFont="1" applyBorder="1" applyAlignment="1">
      <alignment horizontal="left" vertical="center"/>
    </xf>
    <xf numFmtId="38" fontId="0" fillId="0" borderId="49" xfId="49" applyFont="1" applyBorder="1" applyAlignment="1">
      <alignment horizontal="left" vertical="center"/>
    </xf>
    <xf numFmtId="38" fontId="55" fillId="0" borderId="64" xfId="49" applyFont="1" applyBorder="1" applyAlignment="1">
      <alignment horizontal="right" vertical="center"/>
    </xf>
    <xf numFmtId="38" fontId="55" fillId="0" borderId="65" xfId="49" applyFont="1" applyBorder="1" applyAlignment="1">
      <alignment horizontal="right" vertical="center"/>
    </xf>
    <xf numFmtId="38" fontId="57" fillId="0" borderId="52" xfId="49" applyFont="1" applyBorder="1" applyAlignment="1">
      <alignment horizontal="left" vertical="center"/>
    </xf>
    <xf numFmtId="38" fontId="57" fillId="0" borderId="49" xfId="49" applyFont="1" applyBorder="1" applyAlignment="1">
      <alignment horizontal="left" vertical="center"/>
    </xf>
    <xf numFmtId="38" fontId="55" fillId="0" borderId="52" xfId="49" applyFont="1" applyBorder="1" applyAlignment="1">
      <alignment horizontal="left" vertical="center"/>
    </xf>
    <xf numFmtId="38" fontId="55" fillId="0" borderId="49" xfId="49" applyFont="1" applyBorder="1" applyAlignment="1">
      <alignment horizontal="left" vertical="center"/>
    </xf>
    <xf numFmtId="38" fontId="3" fillId="0" borderId="66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38" fontId="3" fillId="13" borderId="54" xfId="49" applyFont="1" applyFill="1" applyBorder="1" applyAlignment="1">
      <alignment horizontal="right" vertical="center"/>
    </xf>
    <xf numFmtId="38" fontId="3" fillId="13" borderId="38" xfId="49" applyFont="1" applyFill="1" applyBorder="1" applyAlignment="1">
      <alignment horizontal="right" vertical="center"/>
    </xf>
    <xf numFmtId="38" fontId="3" fillId="0" borderId="68" xfId="49" applyFont="1" applyBorder="1" applyAlignment="1">
      <alignment horizontal="center" vertical="center"/>
    </xf>
    <xf numFmtId="38" fontId="3" fillId="0" borderId="69" xfId="49" applyFont="1" applyBorder="1" applyAlignment="1">
      <alignment horizontal="center" vertical="center"/>
    </xf>
    <xf numFmtId="38" fontId="3" fillId="0" borderId="70" xfId="49" applyFont="1" applyBorder="1" applyAlignment="1">
      <alignment horizontal="right" vertical="center"/>
    </xf>
    <xf numFmtId="38" fontId="3" fillId="0" borderId="71" xfId="49" applyFont="1" applyBorder="1" applyAlignment="1">
      <alignment horizontal="right" vertical="center"/>
    </xf>
    <xf numFmtId="38" fontId="3" fillId="0" borderId="57" xfId="49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38" fontId="55" fillId="0" borderId="52" xfId="49" applyFont="1" applyBorder="1" applyAlignment="1">
      <alignment horizontal="right" vertical="center"/>
    </xf>
    <xf numFmtId="0" fontId="55" fillId="0" borderId="64" xfId="0" applyFont="1" applyBorder="1" applyAlignment="1">
      <alignment horizontal="left" vertical="center"/>
    </xf>
    <xf numFmtId="0" fontId="55" fillId="0" borderId="52" xfId="0" applyFont="1" applyBorder="1" applyAlignment="1">
      <alignment horizontal="left" vertical="center"/>
    </xf>
    <xf numFmtId="0" fontId="55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58" fontId="3" fillId="0" borderId="0" xfId="0" applyNumberFormat="1" applyFont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58" fillId="0" borderId="60" xfId="0" applyFont="1" applyBorder="1" applyAlignment="1">
      <alignment horizontal="center" wrapText="1"/>
    </xf>
    <xf numFmtId="0" fontId="58" fillId="0" borderId="61" xfId="0" applyFont="1" applyBorder="1" applyAlignment="1">
      <alignment horizontal="center"/>
    </xf>
    <xf numFmtId="38" fontId="3" fillId="0" borderId="77" xfId="49" applyFont="1" applyBorder="1" applyAlignment="1">
      <alignment horizontal="right" vertical="center"/>
    </xf>
    <xf numFmtId="38" fontId="9" fillId="13" borderId="78" xfId="49" applyFont="1" applyFill="1" applyBorder="1" applyAlignment="1">
      <alignment horizontal="right" vertical="center"/>
    </xf>
    <xf numFmtId="38" fontId="9" fillId="13" borderId="79" xfId="49" applyFont="1" applyFill="1" applyBorder="1" applyAlignment="1">
      <alignment horizontal="right" vertical="center"/>
    </xf>
    <xf numFmtId="38" fontId="3" fillId="0" borderId="57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25</xdr:row>
      <xdr:rowOff>85725</xdr:rowOff>
    </xdr:from>
    <xdr:to>
      <xdr:col>6</xdr:col>
      <xdr:colOff>228600</xdr:colOff>
      <xdr:row>27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3143250" y="7124700"/>
          <a:ext cx="2867025" cy="666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304800</xdr:colOff>
      <xdr:row>28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029200" y="741997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twoCellAnchor>
  <xdr:twoCellAnchor>
    <xdr:from>
      <xdr:col>3</xdr:col>
      <xdr:colOff>847725</xdr:colOff>
      <xdr:row>4</xdr:row>
      <xdr:rowOff>38100</xdr:rowOff>
    </xdr:from>
    <xdr:to>
      <xdr:col>6</xdr:col>
      <xdr:colOff>409575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4143375" y="1295400"/>
          <a:ext cx="2047875" cy="2105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85725</xdr:rowOff>
    </xdr:from>
    <xdr:to>
      <xdr:col>5</xdr:col>
      <xdr:colOff>314325</xdr:colOff>
      <xdr:row>11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2705100" y="2676525"/>
          <a:ext cx="3019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補助金を項目ごとに配分</a:t>
          </a:r>
        </a:p>
      </xdr:txBody>
    </xdr:sp>
    <xdr:clientData/>
  </xdr:twoCellAnchor>
  <xdr:twoCellAnchor>
    <xdr:from>
      <xdr:col>6</xdr:col>
      <xdr:colOff>1190625</xdr:colOff>
      <xdr:row>39</xdr:row>
      <xdr:rowOff>38100</xdr:rowOff>
    </xdr:from>
    <xdr:to>
      <xdr:col>6</xdr:col>
      <xdr:colOff>1190625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6972300" y="10810875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19050</xdr:rowOff>
    </xdr:from>
    <xdr:to>
      <xdr:col>8</xdr:col>
      <xdr:colOff>2162175</xdr:colOff>
      <xdr:row>43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4810125" y="11325225"/>
          <a:ext cx="5105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別紙，守谷市スポーツ協会補助対象基準に基づき，充当の説明を記入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25</xdr:row>
      <xdr:rowOff>85725</xdr:rowOff>
    </xdr:from>
    <xdr:to>
      <xdr:col>6</xdr:col>
      <xdr:colOff>228600</xdr:colOff>
      <xdr:row>27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3143250" y="7124700"/>
          <a:ext cx="2867025" cy="666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304800</xdr:colOff>
      <xdr:row>28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029200" y="741997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twoCellAnchor>
  <xdr:twoCellAnchor>
    <xdr:from>
      <xdr:col>3</xdr:col>
      <xdr:colOff>847725</xdr:colOff>
      <xdr:row>4</xdr:row>
      <xdr:rowOff>38100</xdr:rowOff>
    </xdr:from>
    <xdr:to>
      <xdr:col>6</xdr:col>
      <xdr:colOff>409575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4143375" y="1295400"/>
          <a:ext cx="2047875" cy="2105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85725</xdr:rowOff>
    </xdr:from>
    <xdr:to>
      <xdr:col>5</xdr:col>
      <xdr:colOff>314325</xdr:colOff>
      <xdr:row>11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2705100" y="2676525"/>
          <a:ext cx="3019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補助金を項目ごとに配分</a:t>
          </a:r>
        </a:p>
      </xdr:txBody>
    </xdr:sp>
    <xdr:clientData/>
  </xdr:twoCellAnchor>
  <xdr:twoCellAnchor>
    <xdr:from>
      <xdr:col>6</xdr:col>
      <xdr:colOff>1190625</xdr:colOff>
      <xdr:row>39</xdr:row>
      <xdr:rowOff>38100</xdr:rowOff>
    </xdr:from>
    <xdr:to>
      <xdr:col>6</xdr:col>
      <xdr:colOff>1190625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6972300" y="10810875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19050</xdr:rowOff>
    </xdr:from>
    <xdr:to>
      <xdr:col>8</xdr:col>
      <xdr:colOff>2162175</xdr:colOff>
      <xdr:row>43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4810125" y="11325225"/>
          <a:ext cx="5105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別紙，守谷市スポーツ協会補助対象基準に基づき，充当の説明を記入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25</xdr:row>
      <xdr:rowOff>28575</xdr:rowOff>
    </xdr:from>
    <xdr:to>
      <xdr:col>5</xdr:col>
      <xdr:colOff>228600</xdr:colOff>
      <xdr:row>27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3143250" y="7067550"/>
          <a:ext cx="2495550" cy="7239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304800</xdr:colOff>
      <xdr:row>28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029200" y="741997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twoCellAnchor>
  <xdr:twoCellAnchor>
    <xdr:from>
      <xdr:col>3</xdr:col>
      <xdr:colOff>847725</xdr:colOff>
      <xdr:row>4</xdr:row>
      <xdr:rowOff>38100</xdr:rowOff>
    </xdr:from>
    <xdr:to>
      <xdr:col>6</xdr:col>
      <xdr:colOff>409575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4143375" y="1295400"/>
          <a:ext cx="2047875" cy="21050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</xdr:row>
      <xdr:rowOff>85725</xdr:rowOff>
    </xdr:from>
    <xdr:to>
      <xdr:col>5</xdr:col>
      <xdr:colOff>314325</xdr:colOff>
      <xdr:row>11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2705100" y="2676525"/>
          <a:ext cx="3019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補助金を項目ごとに配分</a:t>
          </a:r>
        </a:p>
      </xdr:txBody>
    </xdr:sp>
    <xdr:clientData/>
  </xdr:twoCellAnchor>
  <xdr:twoCellAnchor>
    <xdr:from>
      <xdr:col>6</xdr:col>
      <xdr:colOff>190500</xdr:colOff>
      <xdr:row>34</xdr:row>
      <xdr:rowOff>57150</xdr:rowOff>
    </xdr:from>
    <xdr:to>
      <xdr:col>8</xdr:col>
      <xdr:colOff>1752600</xdr:colOff>
      <xdr:row>37</xdr:row>
      <xdr:rowOff>38100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5972175" y="9496425"/>
          <a:ext cx="3533775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別紙，守谷市スポーツ協会補助対象基準に基づき，充当の説明を記入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0" customWidth="1"/>
    <col min="2" max="7" width="17.625" style="0" customWidth="1"/>
  </cols>
  <sheetData>
    <row r="1" spans="1:7" ht="24">
      <c r="A1" s="1" t="s">
        <v>89</v>
      </c>
      <c r="E1" s="6" t="s">
        <v>78</v>
      </c>
      <c r="F1" s="20"/>
      <c r="G1" s="20"/>
    </row>
    <row r="2" ht="14.25" thickBot="1"/>
    <row r="3" spans="1:7" s="29" customFormat="1" ht="22.5" customHeight="1" thickBot="1">
      <c r="A3" s="25"/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8" t="s">
        <v>5</v>
      </c>
    </row>
    <row r="4" spans="1:7" s="2" customFormat="1" ht="22.5" customHeight="1">
      <c r="A4" s="81" t="s">
        <v>28</v>
      </c>
      <c r="B4" s="10"/>
      <c r="C4" s="15"/>
      <c r="D4" s="15"/>
      <c r="E4" s="15"/>
      <c r="F4" s="15"/>
      <c r="G4" s="5"/>
    </row>
    <row r="5" spans="1:7" s="2" customFormat="1" ht="22.5" customHeight="1">
      <c r="A5" s="78"/>
      <c r="B5" s="11"/>
      <c r="C5" s="16"/>
      <c r="D5" s="16"/>
      <c r="E5" s="16"/>
      <c r="F5" s="16"/>
      <c r="G5" s="3"/>
    </row>
    <row r="6" spans="1:7" s="2" customFormat="1" ht="22.5" customHeight="1">
      <c r="A6" s="79"/>
      <c r="B6" s="12"/>
      <c r="C6" s="17"/>
      <c r="D6" s="17"/>
      <c r="E6" s="17"/>
      <c r="F6" s="17"/>
      <c r="G6" s="7"/>
    </row>
    <row r="7" spans="1:7" s="2" customFormat="1" ht="22.5" customHeight="1">
      <c r="A7" s="77" t="s">
        <v>26</v>
      </c>
      <c r="B7" s="13"/>
      <c r="C7" s="18"/>
      <c r="D7" s="18"/>
      <c r="E7" s="18"/>
      <c r="F7" s="18"/>
      <c r="G7" s="8"/>
    </row>
    <row r="8" spans="1:7" s="2" customFormat="1" ht="22.5" customHeight="1">
      <c r="A8" s="78"/>
      <c r="B8" s="11"/>
      <c r="C8" s="16"/>
      <c r="D8" s="16"/>
      <c r="E8" s="16"/>
      <c r="F8" s="16"/>
      <c r="G8" s="3"/>
    </row>
    <row r="9" spans="1:7" s="2" customFormat="1" ht="22.5" customHeight="1">
      <c r="A9" s="79"/>
      <c r="B9" s="12"/>
      <c r="C9" s="17"/>
      <c r="D9" s="17"/>
      <c r="E9" s="17"/>
      <c r="F9" s="17"/>
      <c r="G9" s="7"/>
    </row>
    <row r="10" spans="1:7" s="2" customFormat="1" ht="22.5" customHeight="1">
      <c r="A10" s="77" t="s">
        <v>27</v>
      </c>
      <c r="B10" s="13"/>
      <c r="C10" s="18"/>
      <c r="D10" s="18"/>
      <c r="E10" s="18"/>
      <c r="F10" s="18"/>
      <c r="G10" s="8"/>
    </row>
    <row r="11" spans="1:7" s="2" customFormat="1" ht="22.5" customHeight="1">
      <c r="A11" s="78"/>
      <c r="B11" s="11"/>
      <c r="C11" s="16"/>
      <c r="D11" s="16"/>
      <c r="E11" s="16"/>
      <c r="F11" s="16"/>
      <c r="G11" s="3"/>
    </row>
    <row r="12" spans="1:7" s="2" customFormat="1" ht="22.5" customHeight="1" thickBot="1">
      <c r="A12" s="80"/>
      <c r="B12" s="14"/>
      <c r="C12" s="19"/>
      <c r="D12" s="19"/>
      <c r="E12" s="19"/>
      <c r="F12" s="19"/>
      <c r="G12" s="4"/>
    </row>
    <row r="13" spans="1:7" s="29" customFormat="1" ht="22.5" customHeight="1" thickBot="1">
      <c r="A13" s="25"/>
      <c r="B13" s="26" t="s">
        <v>6</v>
      </c>
      <c r="C13" s="27" t="s">
        <v>7</v>
      </c>
      <c r="D13" s="27" t="s">
        <v>8</v>
      </c>
      <c r="E13" s="27" t="s">
        <v>9</v>
      </c>
      <c r="F13" s="27" t="s">
        <v>10</v>
      </c>
      <c r="G13" s="28" t="s">
        <v>11</v>
      </c>
    </row>
    <row r="14" spans="1:7" s="2" customFormat="1" ht="22.5" customHeight="1">
      <c r="A14" s="81" t="s">
        <v>28</v>
      </c>
      <c r="B14" s="10"/>
      <c r="C14" s="15"/>
      <c r="D14" s="15"/>
      <c r="E14" s="15"/>
      <c r="F14" s="15"/>
      <c r="G14" s="5"/>
    </row>
    <row r="15" spans="1:7" s="2" customFormat="1" ht="22.5" customHeight="1">
      <c r="A15" s="78"/>
      <c r="B15" s="11"/>
      <c r="C15" s="16"/>
      <c r="D15" s="16"/>
      <c r="E15" s="16"/>
      <c r="F15" s="16"/>
      <c r="G15" s="3"/>
    </row>
    <row r="16" spans="1:7" s="2" customFormat="1" ht="22.5" customHeight="1">
      <c r="A16" s="79"/>
      <c r="B16" s="12"/>
      <c r="C16" s="17"/>
      <c r="D16" s="17"/>
      <c r="E16" s="17"/>
      <c r="F16" s="17"/>
      <c r="G16" s="7"/>
    </row>
    <row r="17" spans="1:7" s="2" customFormat="1" ht="22.5" customHeight="1">
      <c r="A17" s="77" t="s">
        <v>26</v>
      </c>
      <c r="B17" s="11"/>
      <c r="C17" s="16"/>
      <c r="D17" s="16"/>
      <c r="E17" s="16"/>
      <c r="F17" s="16"/>
      <c r="G17" s="3"/>
    </row>
    <row r="18" spans="1:7" s="2" customFormat="1" ht="22.5" customHeight="1">
      <c r="A18" s="78"/>
      <c r="B18" s="11"/>
      <c r="C18" s="16"/>
      <c r="D18" s="16"/>
      <c r="E18" s="16"/>
      <c r="F18" s="16"/>
      <c r="G18" s="3"/>
    </row>
    <row r="19" spans="1:7" s="2" customFormat="1" ht="22.5" customHeight="1">
      <c r="A19" s="79"/>
      <c r="B19" s="12"/>
      <c r="C19" s="17"/>
      <c r="D19" s="17"/>
      <c r="E19" s="17"/>
      <c r="F19" s="17"/>
      <c r="G19" s="7"/>
    </row>
    <row r="20" spans="1:7" s="2" customFormat="1" ht="22.5" customHeight="1">
      <c r="A20" s="77" t="s">
        <v>27</v>
      </c>
      <c r="B20" s="11"/>
      <c r="C20" s="16"/>
      <c r="D20" s="16"/>
      <c r="E20" s="16"/>
      <c r="F20" s="16"/>
      <c r="G20" s="3"/>
    </row>
    <row r="21" spans="1:7" s="2" customFormat="1" ht="22.5" customHeight="1">
      <c r="A21" s="78"/>
      <c r="B21" s="11"/>
      <c r="C21" s="16"/>
      <c r="D21" s="16"/>
      <c r="E21" s="16"/>
      <c r="F21" s="16"/>
      <c r="G21" s="3"/>
    </row>
    <row r="22" spans="1:7" s="2" customFormat="1" ht="22.5" customHeight="1" thickBot="1">
      <c r="A22" s="80"/>
      <c r="B22" s="14"/>
      <c r="C22" s="19"/>
      <c r="D22" s="19"/>
      <c r="E22" s="19"/>
      <c r="F22" s="19"/>
      <c r="G22" s="4"/>
    </row>
    <row r="23" ht="13.5">
      <c r="A23" s="9"/>
    </row>
  </sheetData>
  <sheetProtection/>
  <mergeCells count="6">
    <mergeCell ref="A17:A19"/>
    <mergeCell ref="A20:A22"/>
    <mergeCell ref="A4:A6"/>
    <mergeCell ref="A7:A9"/>
    <mergeCell ref="A10:A12"/>
    <mergeCell ref="A14:A1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view="pageLayout" workbookViewId="0" topLeftCell="A1">
      <selection activeCell="B5" sqref="B5"/>
    </sheetView>
  </sheetViews>
  <sheetFormatPr defaultColWidth="9.00390625" defaultRowHeight="13.5"/>
  <cols>
    <col min="1" max="1" width="21.875" style="32" bestFit="1" customWidth="1"/>
    <col min="2" max="2" width="16.375" style="32" customWidth="1"/>
    <col min="3" max="3" width="5.00390625" style="32" customWidth="1"/>
    <col min="4" max="4" width="11.375" style="32" customWidth="1"/>
    <col min="5" max="5" width="16.375" style="32" customWidth="1"/>
    <col min="6" max="6" width="4.875" style="32" customWidth="1"/>
    <col min="7" max="7" width="17.125" style="32" customWidth="1"/>
    <col min="8" max="8" width="8.75390625" style="32" customWidth="1"/>
    <col min="9" max="9" width="29.75390625" style="32" customWidth="1"/>
    <col min="10" max="16384" width="9.00390625" style="32" customWidth="1"/>
  </cols>
  <sheetData>
    <row r="1" spans="3:7" s="21" customFormat="1" ht="21" customHeight="1">
      <c r="C1" s="145" t="s">
        <v>87</v>
      </c>
      <c r="D1" s="145"/>
      <c r="E1" s="145"/>
      <c r="F1" s="145"/>
      <c r="G1" s="145"/>
    </row>
    <row r="2" spans="1:9" s="21" customFormat="1" ht="21" customHeight="1">
      <c r="A2" s="21" t="s">
        <v>12</v>
      </c>
      <c r="I2" s="33" t="s">
        <v>18</v>
      </c>
    </row>
    <row r="3" spans="1:9" s="29" customFormat="1" ht="21" customHeight="1">
      <c r="A3" s="23" t="s">
        <v>19</v>
      </c>
      <c r="B3" s="23" t="s">
        <v>29</v>
      </c>
      <c r="C3" s="93" t="s">
        <v>30</v>
      </c>
      <c r="D3" s="95"/>
      <c r="E3" s="23" t="s">
        <v>42</v>
      </c>
      <c r="F3" s="93" t="s">
        <v>44</v>
      </c>
      <c r="G3" s="94"/>
      <c r="H3" s="94"/>
      <c r="I3" s="95"/>
    </row>
    <row r="4" spans="1:9" s="21" customFormat="1" ht="34.5">
      <c r="A4" s="73" t="s">
        <v>88</v>
      </c>
      <c r="B4" s="34"/>
      <c r="C4" s="47" t="s">
        <v>71</v>
      </c>
      <c r="D4" s="46"/>
      <c r="E4" s="34"/>
      <c r="F4" s="112"/>
      <c r="G4" s="114"/>
      <c r="H4" s="114"/>
      <c r="I4" s="113"/>
    </row>
    <row r="5" spans="1:9" s="21" customFormat="1" ht="21" customHeight="1">
      <c r="A5" s="35" t="s">
        <v>13</v>
      </c>
      <c r="B5" s="36"/>
      <c r="C5" s="144"/>
      <c r="D5" s="85"/>
      <c r="E5" s="36"/>
      <c r="F5" s="82"/>
      <c r="G5" s="115"/>
      <c r="H5" s="115"/>
      <c r="I5" s="83"/>
    </row>
    <row r="6" spans="1:9" s="21" customFormat="1" ht="21" customHeight="1">
      <c r="A6" s="35" t="s">
        <v>14</v>
      </c>
      <c r="B6" s="36"/>
      <c r="C6" s="84"/>
      <c r="D6" s="85"/>
      <c r="E6" s="36"/>
      <c r="F6" s="82"/>
      <c r="G6" s="115"/>
      <c r="H6" s="115"/>
      <c r="I6" s="83"/>
    </row>
    <row r="7" spans="1:9" s="21" customFormat="1" ht="21" customHeight="1">
      <c r="A7" s="35" t="s">
        <v>41</v>
      </c>
      <c r="B7" s="36"/>
      <c r="C7" s="84"/>
      <c r="D7" s="85"/>
      <c r="E7" s="36"/>
      <c r="F7" s="82"/>
      <c r="G7" s="115"/>
      <c r="H7" s="115"/>
      <c r="I7" s="83"/>
    </row>
    <row r="8" spans="1:9" s="21" customFormat="1" ht="21" customHeight="1">
      <c r="A8" s="37" t="s">
        <v>15</v>
      </c>
      <c r="B8" s="38"/>
      <c r="C8" s="140"/>
      <c r="D8" s="141"/>
      <c r="E8" s="38"/>
      <c r="F8" s="86"/>
      <c r="G8" s="134"/>
      <c r="H8" s="134"/>
      <c r="I8" s="87"/>
    </row>
    <row r="9" spans="1:9" s="21" customFormat="1" ht="21" customHeight="1">
      <c r="A9" s="24" t="s">
        <v>16</v>
      </c>
      <c r="B9" s="39"/>
      <c r="C9" s="40" t="s">
        <v>72</v>
      </c>
      <c r="D9" s="41"/>
      <c r="E9" s="39"/>
      <c r="F9" s="109"/>
      <c r="G9" s="110"/>
      <c r="H9" s="110"/>
      <c r="I9" s="111"/>
    </row>
    <row r="10" s="21" customFormat="1" ht="21" customHeight="1"/>
    <row r="11" s="21" customFormat="1" ht="13.5" customHeight="1"/>
    <row r="12" spans="1:9" s="21" customFormat="1" ht="21" customHeight="1">
      <c r="A12" s="21" t="s">
        <v>17</v>
      </c>
      <c r="I12" s="33" t="s">
        <v>18</v>
      </c>
    </row>
    <row r="13" spans="1:9" s="29" customFormat="1" ht="33.75" customHeight="1">
      <c r="A13" s="23" t="s">
        <v>20</v>
      </c>
      <c r="B13" s="23" t="s">
        <v>47</v>
      </c>
      <c r="C13" s="93" t="s">
        <v>48</v>
      </c>
      <c r="D13" s="95"/>
      <c r="E13" s="60" t="s">
        <v>49</v>
      </c>
      <c r="F13" s="105" t="s">
        <v>86</v>
      </c>
      <c r="G13" s="106"/>
      <c r="H13" s="94" t="s">
        <v>43</v>
      </c>
      <c r="I13" s="95"/>
    </row>
    <row r="14" spans="1:9" s="21" customFormat="1" ht="21" customHeight="1">
      <c r="A14" s="30" t="s">
        <v>31</v>
      </c>
      <c r="B14" s="54"/>
      <c r="C14" s="142"/>
      <c r="D14" s="143"/>
      <c r="E14" s="54"/>
      <c r="F14" s="107"/>
      <c r="G14" s="108"/>
      <c r="H14" s="112"/>
      <c r="I14" s="113"/>
    </row>
    <row r="15" spans="1:9" s="21" customFormat="1" ht="21" customHeight="1">
      <c r="A15" s="35" t="s">
        <v>32</v>
      </c>
      <c r="B15" s="55"/>
      <c r="C15" s="84"/>
      <c r="D15" s="85"/>
      <c r="E15" s="55"/>
      <c r="F15" s="84"/>
      <c r="G15" s="85"/>
      <c r="H15" s="82"/>
      <c r="I15" s="83"/>
    </row>
    <row r="16" spans="1:9" s="21" customFormat="1" ht="21" customHeight="1">
      <c r="A16" s="35" t="s">
        <v>33</v>
      </c>
      <c r="B16" s="55"/>
      <c r="C16" s="84"/>
      <c r="D16" s="85"/>
      <c r="E16" s="55"/>
      <c r="F16" s="84"/>
      <c r="G16" s="85"/>
      <c r="H16" s="135"/>
      <c r="I16" s="136"/>
    </row>
    <row r="17" spans="1:9" s="21" customFormat="1" ht="21" customHeight="1">
      <c r="A17" s="35" t="s">
        <v>34</v>
      </c>
      <c r="B17" s="55"/>
      <c r="C17" s="84"/>
      <c r="D17" s="85"/>
      <c r="E17" s="55"/>
      <c r="F17" s="84"/>
      <c r="G17" s="85"/>
      <c r="H17" s="82"/>
      <c r="I17" s="83"/>
    </row>
    <row r="18" spans="1:9" s="21" customFormat="1" ht="21" customHeight="1">
      <c r="A18" s="35" t="s">
        <v>35</v>
      </c>
      <c r="B18" s="55"/>
      <c r="C18" s="84"/>
      <c r="D18" s="85"/>
      <c r="E18" s="55"/>
      <c r="F18" s="84"/>
      <c r="G18" s="85"/>
      <c r="H18" s="82"/>
      <c r="I18" s="83"/>
    </row>
    <row r="19" spans="1:9" s="21" customFormat="1" ht="21" customHeight="1">
      <c r="A19" s="35" t="s">
        <v>36</v>
      </c>
      <c r="B19" s="55"/>
      <c r="C19" s="84"/>
      <c r="D19" s="85"/>
      <c r="E19" s="55"/>
      <c r="F19" s="84"/>
      <c r="G19" s="85"/>
      <c r="H19" s="82"/>
      <c r="I19" s="83"/>
    </row>
    <row r="20" spans="1:9" s="21" customFormat="1" ht="21" customHeight="1">
      <c r="A20" s="35" t="s">
        <v>37</v>
      </c>
      <c r="B20" s="55"/>
      <c r="C20" s="84"/>
      <c r="D20" s="85"/>
      <c r="E20" s="55"/>
      <c r="F20" s="84"/>
      <c r="G20" s="85"/>
      <c r="H20" s="82"/>
      <c r="I20" s="83"/>
    </row>
    <row r="21" spans="1:9" s="21" customFormat="1" ht="21" customHeight="1">
      <c r="A21" s="35" t="s">
        <v>38</v>
      </c>
      <c r="B21" s="55"/>
      <c r="C21" s="84"/>
      <c r="D21" s="85"/>
      <c r="E21" s="55"/>
      <c r="F21" s="84"/>
      <c r="G21" s="85"/>
      <c r="H21" s="82"/>
      <c r="I21" s="83"/>
    </row>
    <row r="22" spans="1:9" s="21" customFormat="1" ht="21" customHeight="1">
      <c r="A22" s="35" t="s">
        <v>39</v>
      </c>
      <c r="B22" s="55"/>
      <c r="C22" s="84"/>
      <c r="D22" s="85"/>
      <c r="E22" s="55"/>
      <c r="F22" s="84"/>
      <c r="G22" s="85"/>
      <c r="H22" s="82"/>
      <c r="I22" s="83"/>
    </row>
    <row r="23" spans="1:9" s="21" customFormat="1" ht="21" customHeight="1">
      <c r="A23" s="31" t="s">
        <v>40</v>
      </c>
      <c r="B23" s="52"/>
      <c r="C23" s="123"/>
      <c r="D23" s="124"/>
      <c r="E23" s="54"/>
      <c r="F23" s="125"/>
      <c r="G23" s="126"/>
      <c r="H23" s="86"/>
      <c r="I23" s="87"/>
    </row>
    <row r="24" spans="1:9" s="21" customFormat="1" ht="21" customHeight="1">
      <c r="A24" s="147" t="s">
        <v>16</v>
      </c>
      <c r="B24" s="97"/>
      <c r="C24" s="91" t="s">
        <v>73</v>
      </c>
      <c r="D24" s="143"/>
      <c r="E24" s="97"/>
      <c r="F24" s="91" t="s">
        <v>74</v>
      </c>
      <c r="G24" s="143"/>
      <c r="H24" s="91" t="s">
        <v>85</v>
      </c>
      <c r="I24" s="92"/>
    </row>
    <row r="25" spans="1:9" ht="21" customHeight="1">
      <c r="A25" s="148"/>
      <c r="B25" s="98"/>
      <c r="C25" s="96"/>
      <c r="D25" s="124"/>
      <c r="E25" s="98"/>
      <c r="F25" s="96"/>
      <c r="G25" s="124"/>
      <c r="H25" s="57"/>
      <c r="I25" s="59" t="s">
        <v>51</v>
      </c>
    </row>
    <row r="26" spans="1:9" ht="21" customHeight="1">
      <c r="A26" s="48"/>
      <c r="B26" s="49"/>
      <c r="C26" s="49"/>
      <c r="D26" s="49"/>
      <c r="E26" s="49"/>
      <c r="F26" s="49"/>
      <c r="G26" s="49"/>
      <c r="H26" s="49"/>
      <c r="I26" s="50"/>
    </row>
    <row r="27" spans="2:9" ht="21" customHeight="1">
      <c r="B27" s="49"/>
      <c r="C27" s="49"/>
      <c r="D27" s="49"/>
      <c r="E27" s="49"/>
      <c r="F27" s="49"/>
      <c r="G27" s="49"/>
      <c r="H27" s="49"/>
      <c r="I27" s="50"/>
    </row>
    <row r="28" spans="1:9" ht="21" customHeight="1">
      <c r="A28" s="21" t="s">
        <v>83</v>
      </c>
      <c r="B28" s="49"/>
      <c r="C28" s="49"/>
      <c r="D28" s="49"/>
      <c r="E28" s="49"/>
      <c r="F28" s="49"/>
      <c r="G28" s="49"/>
      <c r="H28" s="49"/>
      <c r="I28" s="33" t="s">
        <v>18</v>
      </c>
    </row>
    <row r="29" spans="1:9" ht="21" customHeight="1">
      <c r="A29" s="23" t="s">
        <v>20</v>
      </c>
      <c r="B29" s="93" t="s">
        <v>84</v>
      </c>
      <c r="C29" s="94"/>
      <c r="D29" s="95"/>
      <c r="E29" s="93" t="s">
        <v>54</v>
      </c>
      <c r="F29" s="94"/>
      <c r="G29" s="94"/>
      <c r="H29" s="94"/>
      <c r="I29" s="95"/>
    </row>
    <row r="30" spans="1:9" ht="21" customHeight="1">
      <c r="A30" s="30" t="s">
        <v>31</v>
      </c>
      <c r="B30" s="107"/>
      <c r="C30" s="133"/>
      <c r="D30" s="108"/>
      <c r="E30" s="99"/>
      <c r="F30" s="100"/>
      <c r="G30" s="100"/>
      <c r="H30" s="100"/>
      <c r="I30" s="101"/>
    </row>
    <row r="31" spans="1:9" ht="21" customHeight="1">
      <c r="A31" s="35" t="s">
        <v>32</v>
      </c>
      <c r="B31" s="84"/>
      <c r="C31" s="119"/>
      <c r="D31" s="85"/>
      <c r="E31" s="102"/>
      <c r="F31" s="103"/>
      <c r="G31" s="103"/>
      <c r="H31" s="103"/>
      <c r="I31" s="104"/>
    </row>
    <row r="32" spans="1:9" ht="21" customHeight="1">
      <c r="A32" s="35" t="s">
        <v>33</v>
      </c>
      <c r="B32" s="84"/>
      <c r="C32" s="119"/>
      <c r="D32" s="85"/>
      <c r="E32" s="88"/>
      <c r="F32" s="89"/>
      <c r="G32" s="89"/>
      <c r="H32" s="89"/>
      <c r="I32" s="90"/>
    </row>
    <row r="33" spans="1:9" ht="21" customHeight="1">
      <c r="A33" s="35" t="s">
        <v>34</v>
      </c>
      <c r="B33" s="84"/>
      <c r="C33" s="119"/>
      <c r="D33" s="85"/>
      <c r="E33" s="102"/>
      <c r="F33" s="103"/>
      <c r="G33" s="103"/>
      <c r="H33" s="103"/>
      <c r="I33" s="104"/>
    </row>
    <row r="34" spans="1:9" ht="21" customHeight="1">
      <c r="A34" s="35" t="s">
        <v>35</v>
      </c>
      <c r="B34" s="84"/>
      <c r="C34" s="119"/>
      <c r="D34" s="85"/>
      <c r="E34" s="88"/>
      <c r="F34" s="89"/>
      <c r="G34" s="89"/>
      <c r="H34" s="89"/>
      <c r="I34" s="90"/>
    </row>
    <row r="35" spans="1:9" ht="21" customHeight="1">
      <c r="A35" s="35" t="s">
        <v>36</v>
      </c>
      <c r="B35" s="84"/>
      <c r="C35" s="119"/>
      <c r="D35" s="85"/>
      <c r="E35" s="88"/>
      <c r="F35" s="89"/>
      <c r="G35" s="89"/>
      <c r="H35" s="89"/>
      <c r="I35" s="90"/>
    </row>
    <row r="36" spans="1:9" ht="21" customHeight="1">
      <c r="A36" s="35" t="s">
        <v>37</v>
      </c>
      <c r="B36" s="84"/>
      <c r="C36" s="119"/>
      <c r="D36" s="85"/>
      <c r="E36" s="102"/>
      <c r="F36" s="103"/>
      <c r="G36" s="103"/>
      <c r="H36" s="103"/>
      <c r="I36" s="104"/>
    </row>
    <row r="37" spans="1:9" ht="21" customHeight="1">
      <c r="A37" s="35" t="s">
        <v>38</v>
      </c>
      <c r="B37" s="84"/>
      <c r="C37" s="119"/>
      <c r="D37" s="85"/>
      <c r="E37" s="88"/>
      <c r="F37" s="89"/>
      <c r="G37" s="89"/>
      <c r="H37" s="89"/>
      <c r="I37" s="90"/>
    </row>
    <row r="38" spans="1:9" ht="21" customHeight="1">
      <c r="A38" s="35" t="s">
        <v>39</v>
      </c>
      <c r="B38" s="84"/>
      <c r="C38" s="119"/>
      <c r="D38" s="85"/>
      <c r="E38" s="102"/>
      <c r="F38" s="103"/>
      <c r="G38" s="103"/>
      <c r="H38" s="103"/>
      <c r="I38" s="104"/>
    </row>
    <row r="39" spans="1:9" ht="21" customHeight="1">
      <c r="A39" s="31" t="s">
        <v>40</v>
      </c>
      <c r="B39" s="120"/>
      <c r="C39" s="121"/>
      <c r="D39" s="122"/>
      <c r="E39" s="116"/>
      <c r="F39" s="117"/>
      <c r="G39" s="117"/>
      <c r="H39" s="117"/>
      <c r="I39" s="118"/>
    </row>
    <row r="40" spans="1:9" ht="21" customHeight="1">
      <c r="A40" s="147" t="s">
        <v>16</v>
      </c>
      <c r="B40" s="127" t="s">
        <v>74</v>
      </c>
      <c r="C40" s="129"/>
      <c r="D40" s="130"/>
      <c r="E40" s="127"/>
      <c r="F40" s="137"/>
      <c r="G40" s="137"/>
      <c r="H40" s="137"/>
      <c r="I40" s="137"/>
    </row>
    <row r="41" spans="1:9" ht="21" customHeight="1">
      <c r="A41" s="148"/>
      <c r="B41" s="128"/>
      <c r="C41" s="131"/>
      <c r="D41" s="132"/>
      <c r="E41" s="138"/>
      <c r="F41" s="139"/>
      <c r="G41" s="139"/>
      <c r="H41" s="139"/>
      <c r="I41" s="139"/>
    </row>
    <row r="42" spans="2:9" ht="21" customHeight="1">
      <c r="B42" s="49"/>
      <c r="C42" s="49"/>
      <c r="D42" s="49"/>
      <c r="E42" s="49"/>
      <c r="F42" s="49"/>
      <c r="G42" s="49"/>
      <c r="H42" s="49"/>
      <c r="I42" s="50"/>
    </row>
    <row r="43" spans="1:9" ht="21" customHeight="1">
      <c r="A43" s="56" t="s">
        <v>56</v>
      </c>
      <c r="B43" s="43"/>
      <c r="C43" s="43"/>
      <c r="D43" s="44"/>
      <c r="E43" s="43"/>
      <c r="F43" s="43"/>
      <c r="I43" s="33" t="s">
        <v>18</v>
      </c>
    </row>
    <row r="44" spans="1:9" ht="21" customHeight="1">
      <c r="A44" s="22" t="s">
        <v>52</v>
      </c>
      <c r="B44" s="58"/>
      <c r="C44" s="149" t="s">
        <v>25</v>
      </c>
      <c r="D44" s="149"/>
      <c r="E44" s="149"/>
      <c r="F44" s="149"/>
      <c r="G44" s="149"/>
      <c r="H44" s="149"/>
      <c r="I44" s="149"/>
    </row>
    <row r="45" spans="1:9" ht="21" customHeight="1">
      <c r="A45" s="22" t="s">
        <v>53</v>
      </c>
      <c r="B45" s="58"/>
      <c r="C45" s="150"/>
      <c r="D45" s="151"/>
      <c r="E45" s="151"/>
      <c r="F45" s="151"/>
      <c r="G45" s="151"/>
      <c r="H45" s="151"/>
      <c r="I45" s="152"/>
    </row>
    <row r="46" spans="1:9" ht="21" customHeight="1">
      <c r="A46" s="23" t="s">
        <v>75</v>
      </c>
      <c r="B46" s="58"/>
      <c r="C46" s="153"/>
      <c r="D46" s="154"/>
      <c r="E46" s="154"/>
      <c r="F46" s="154"/>
      <c r="G46" s="154"/>
      <c r="H46" s="154"/>
      <c r="I46" s="155"/>
    </row>
    <row r="47" ht="21" customHeight="1"/>
    <row r="48" spans="1:9" ht="21" customHeight="1">
      <c r="A48" s="21" t="s">
        <v>21</v>
      </c>
      <c r="B48" s="21"/>
      <c r="C48" s="21"/>
      <c r="D48" s="21"/>
      <c r="E48" s="21"/>
      <c r="F48" s="21"/>
      <c r="G48" s="21"/>
      <c r="H48" s="21"/>
      <c r="I48" s="21"/>
    </row>
    <row r="49" spans="1:9" ht="21" customHeigh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21" customHeight="1">
      <c r="A50" s="146" t="s">
        <v>80</v>
      </c>
      <c r="B50" s="146"/>
      <c r="C50" s="33"/>
      <c r="D50" s="21"/>
      <c r="E50" s="21"/>
      <c r="F50" s="21"/>
      <c r="G50" s="21"/>
      <c r="H50" s="21"/>
      <c r="I50" s="21"/>
    </row>
    <row r="51" spans="1:9" ht="21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21" customHeight="1">
      <c r="A52" s="21"/>
      <c r="B52" s="21"/>
      <c r="C52" s="21"/>
      <c r="D52" s="42" t="s">
        <v>78</v>
      </c>
      <c r="E52" s="42"/>
      <c r="F52" s="42"/>
      <c r="G52" s="42"/>
      <c r="H52" s="44"/>
      <c r="I52" s="21"/>
    </row>
    <row r="53" spans="1:9" ht="21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21" customHeight="1">
      <c r="A54" s="21"/>
      <c r="B54" s="21"/>
      <c r="C54" s="21"/>
      <c r="D54" s="42" t="s">
        <v>22</v>
      </c>
      <c r="E54" s="42"/>
      <c r="F54" s="42"/>
      <c r="G54" s="45" t="s">
        <v>23</v>
      </c>
      <c r="H54" s="51"/>
      <c r="I54" s="21"/>
    </row>
  </sheetData>
  <sheetProtection/>
  <mergeCells count="83">
    <mergeCell ref="C1:G1"/>
    <mergeCell ref="A50:B50"/>
    <mergeCell ref="A24:A25"/>
    <mergeCell ref="G24:G25"/>
    <mergeCell ref="C44:I44"/>
    <mergeCell ref="A40:A41"/>
    <mergeCell ref="C24:C25"/>
    <mergeCell ref="D24:D25"/>
    <mergeCell ref="B24:B25"/>
    <mergeCell ref="C45:I46"/>
    <mergeCell ref="E40:I41"/>
    <mergeCell ref="C8:D8"/>
    <mergeCell ref="C3:D3"/>
    <mergeCell ref="C13:D13"/>
    <mergeCell ref="C14:D14"/>
    <mergeCell ref="C5:D5"/>
    <mergeCell ref="C6:D6"/>
    <mergeCell ref="C7:D7"/>
    <mergeCell ref="C19:D19"/>
    <mergeCell ref="C20:D20"/>
    <mergeCell ref="C21:D21"/>
    <mergeCell ref="C22:D22"/>
    <mergeCell ref="C15:D15"/>
    <mergeCell ref="C16:D16"/>
    <mergeCell ref="C17:D17"/>
    <mergeCell ref="C18:D18"/>
    <mergeCell ref="F7:I7"/>
    <mergeCell ref="F8:I8"/>
    <mergeCell ref="F16:G16"/>
    <mergeCell ref="F17:G17"/>
    <mergeCell ref="H16:I16"/>
    <mergeCell ref="H17:I17"/>
    <mergeCell ref="H13:I13"/>
    <mergeCell ref="B40:B41"/>
    <mergeCell ref="C40:D41"/>
    <mergeCell ref="B29:D29"/>
    <mergeCell ref="B32:D32"/>
    <mergeCell ref="B33:D33"/>
    <mergeCell ref="B30:D30"/>
    <mergeCell ref="B31:D31"/>
    <mergeCell ref="E32:I32"/>
    <mergeCell ref="E33:I33"/>
    <mergeCell ref="E35:I35"/>
    <mergeCell ref="C23:D23"/>
    <mergeCell ref="B35:D35"/>
    <mergeCell ref="B34:D34"/>
    <mergeCell ref="F23:G23"/>
    <mergeCell ref="E39:I39"/>
    <mergeCell ref="B36:D36"/>
    <mergeCell ref="B37:D37"/>
    <mergeCell ref="B38:D38"/>
    <mergeCell ref="B39:D39"/>
    <mergeCell ref="E36:I36"/>
    <mergeCell ref="E37:I37"/>
    <mergeCell ref="E38:I38"/>
    <mergeCell ref="F3:I3"/>
    <mergeCell ref="F13:G13"/>
    <mergeCell ref="F14:G14"/>
    <mergeCell ref="F15:G15"/>
    <mergeCell ref="F9:I9"/>
    <mergeCell ref="H14:I14"/>
    <mergeCell ref="H15:I15"/>
    <mergeCell ref="F4:I4"/>
    <mergeCell ref="F5:I5"/>
    <mergeCell ref="F6:I6"/>
    <mergeCell ref="H22:I22"/>
    <mergeCell ref="H23:I23"/>
    <mergeCell ref="E34:I34"/>
    <mergeCell ref="H24:I24"/>
    <mergeCell ref="F22:G22"/>
    <mergeCell ref="E29:I29"/>
    <mergeCell ref="F24:F25"/>
    <mergeCell ref="E24:E25"/>
    <mergeCell ref="E30:I30"/>
    <mergeCell ref="E31:I31"/>
    <mergeCell ref="H21:I21"/>
    <mergeCell ref="F18:G18"/>
    <mergeCell ref="F19:G19"/>
    <mergeCell ref="F20:G20"/>
    <mergeCell ref="F21:G21"/>
    <mergeCell ref="H18:I18"/>
    <mergeCell ref="H19:I19"/>
    <mergeCell ref="H20:I20"/>
  </mergeCells>
  <printOptions/>
  <pageMargins left="0.7874015748031497" right="0.7874015748031497" top="0.984251968503937" bottom="0.1968503937007874" header="0.7086614173228347" footer="0.5118110236220472"/>
  <pageSetup horizontalDpi="600" verticalDpi="600" orientation="portrait" paperSize="8" r:id="rId1"/>
  <headerFooter alignWithMargins="0">
    <oddHeader>&amp;C&amp;16年度守谷市スポーツ協会【団体名】収支決算書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Layout" zoomScale="90" zoomScaleNormal="75" zoomScalePageLayoutView="90" workbookViewId="0" topLeftCell="A1">
      <selection activeCell="A1" sqref="A1"/>
    </sheetView>
  </sheetViews>
  <sheetFormatPr defaultColWidth="9.00390625" defaultRowHeight="13.5"/>
  <cols>
    <col min="1" max="1" width="21.875" style="32" bestFit="1" customWidth="1"/>
    <col min="2" max="2" width="16.375" style="32" customWidth="1"/>
    <col min="3" max="3" width="5.00390625" style="32" customWidth="1"/>
    <col min="4" max="4" width="11.375" style="32" customWidth="1"/>
    <col min="5" max="5" width="16.375" style="32" customWidth="1"/>
    <col min="6" max="6" width="4.875" style="32" customWidth="1"/>
    <col min="7" max="7" width="17.125" style="32" customWidth="1"/>
    <col min="8" max="8" width="8.75390625" style="32" customWidth="1"/>
    <col min="9" max="9" width="29.75390625" style="32" customWidth="1"/>
    <col min="10" max="16384" width="9.00390625" style="32" customWidth="1"/>
  </cols>
  <sheetData>
    <row r="1" spans="3:7" s="21" customFormat="1" ht="21" customHeight="1">
      <c r="C1" s="145" t="s">
        <v>87</v>
      </c>
      <c r="D1" s="145"/>
      <c r="E1" s="145"/>
      <c r="F1" s="145"/>
      <c r="G1" s="145"/>
    </row>
    <row r="2" spans="1:9" s="21" customFormat="1" ht="21" customHeight="1">
      <c r="A2" s="21" t="s">
        <v>12</v>
      </c>
      <c r="I2" s="33" t="s">
        <v>18</v>
      </c>
    </row>
    <row r="3" spans="1:9" s="29" customFormat="1" ht="21" customHeight="1" thickBot="1">
      <c r="A3" s="23" t="s">
        <v>19</v>
      </c>
      <c r="B3" s="23" t="s">
        <v>29</v>
      </c>
      <c r="C3" s="93" t="s">
        <v>30</v>
      </c>
      <c r="D3" s="156"/>
      <c r="E3" s="23" t="s">
        <v>42</v>
      </c>
      <c r="F3" s="93" t="s">
        <v>44</v>
      </c>
      <c r="G3" s="94"/>
      <c r="H3" s="94"/>
      <c r="I3" s="95"/>
    </row>
    <row r="4" spans="1:9" s="21" customFormat="1" ht="36" thickBot="1" thickTop="1">
      <c r="A4" s="73" t="s">
        <v>88</v>
      </c>
      <c r="B4" s="34">
        <v>30000</v>
      </c>
      <c r="C4" s="47" t="s">
        <v>45</v>
      </c>
      <c r="D4" s="68">
        <v>30000</v>
      </c>
      <c r="E4" s="67">
        <f>D4-B4</f>
        <v>0</v>
      </c>
      <c r="F4" s="112" t="s">
        <v>79</v>
      </c>
      <c r="G4" s="114"/>
      <c r="H4" s="114"/>
      <c r="I4" s="113"/>
    </row>
    <row r="5" spans="1:9" s="21" customFormat="1" ht="21" customHeight="1" thickTop="1">
      <c r="A5" s="35" t="s">
        <v>13</v>
      </c>
      <c r="B5" s="36">
        <v>50000</v>
      </c>
      <c r="C5" s="144">
        <v>55000</v>
      </c>
      <c r="D5" s="157"/>
      <c r="E5" s="36">
        <f>C5-B5</f>
        <v>5000</v>
      </c>
      <c r="F5" s="82" t="s">
        <v>58</v>
      </c>
      <c r="G5" s="115"/>
      <c r="H5" s="115"/>
      <c r="I5" s="83"/>
    </row>
    <row r="6" spans="1:9" s="21" customFormat="1" ht="21" customHeight="1">
      <c r="A6" s="35" t="s">
        <v>14</v>
      </c>
      <c r="B6" s="36">
        <v>1000</v>
      </c>
      <c r="C6" s="84">
        <v>200</v>
      </c>
      <c r="D6" s="85"/>
      <c r="E6" s="36">
        <f>C6-B6</f>
        <v>-800</v>
      </c>
      <c r="F6" s="82" t="s">
        <v>57</v>
      </c>
      <c r="G6" s="115"/>
      <c r="H6" s="115"/>
      <c r="I6" s="83"/>
    </row>
    <row r="7" spans="1:9" s="21" customFormat="1" ht="21" customHeight="1">
      <c r="A7" s="35" t="s">
        <v>41</v>
      </c>
      <c r="B7" s="36">
        <v>60000</v>
      </c>
      <c r="C7" s="84">
        <v>66000</v>
      </c>
      <c r="D7" s="85"/>
      <c r="E7" s="36">
        <f>C7-B7</f>
        <v>6000</v>
      </c>
      <c r="F7" s="82" t="s">
        <v>59</v>
      </c>
      <c r="G7" s="115"/>
      <c r="H7" s="115"/>
      <c r="I7" s="83"/>
    </row>
    <row r="8" spans="1:9" s="21" customFormat="1" ht="21" customHeight="1">
      <c r="A8" s="37" t="s">
        <v>15</v>
      </c>
      <c r="B8" s="38">
        <v>20000</v>
      </c>
      <c r="C8" s="140">
        <v>20000</v>
      </c>
      <c r="D8" s="141"/>
      <c r="E8" s="38">
        <f>C8-B8</f>
        <v>0</v>
      </c>
      <c r="F8" s="86" t="s">
        <v>60</v>
      </c>
      <c r="G8" s="134"/>
      <c r="H8" s="134"/>
      <c r="I8" s="87"/>
    </row>
    <row r="9" spans="1:9" s="21" customFormat="1" ht="21" customHeight="1">
      <c r="A9" s="24" t="s">
        <v>16</v>
      </c>
      <c r="B9" s="39">
        <f>SUM(B4:B8)</f>
        <v>161000</v>
      </c>
      <c r="C9" s="40" t="s">
        <v>46</v>
      </c>
      <c r="D9" s="72">
        <f>SUM(C4:D8)</f>
        <v>171200</v>
      </c>
      <c r="E9" s="39">
        <f>SUM(E4:E8)</f>
        <v>10200</v>
      </c>
      <c r="F9" s="109"/>
      <c r="G9" s="110"/>
      <c r="H9" s="110"/>
      <c r="I9" s="111"/>
    </row>
    <row r="10" s="21" customFormat="1" ht="21" customHeight="1"/>
    <row r="11" s="21" customFormat="1" ht="21" customHeight="1"/>
    <row r="12" spans="1:9" s="21" customFormat="1" ht="21" customHeight="1" thickBot="1">
      <c r="A12" s="21" t="s">
        <v>17</v>
      </c>
      <c r="I12" s="33" t="s">
        <v>18</v>
      </c>
    </row>
    <row r="13" spans="1:9" s="29" customFormat="1" ht="35.25" customHeight="1" thickTop="1">
      <c r="A13" s="23" t="s">
        <v>20</v>
      </c>
      <c r="B13" s="23" t="s">
        <v>47</v>
      </c>
      <c r="C13" s="93" t="s">
        <v>48</v>
      </c>
      <c r="D13" s="95"/>
      <c r="E13" s="60" t="s">
        <v>49</v>
      </c>
      <c r="F13" s="158" t="s">
        <v>86</v>
      </c>
      <c r="G13" s="159"/>
      <c r="H13" s="94" t="s">
        <v>43</v>
      </c>
      <c r="I13" s="95"/>
    </row>
    <row r="14" spans="1:9" s="21" customFormat="1" ht="21" customHeight="1">
      <c r="A14" s="30" t="s">
        <v>31</v>
      </c>
      <c r="B14" s="54">
        <v>5000</v>
      </c>
      <c r="C14" s="142">
        <v>5000</v>
      </c>
      <c r="D14" s="143"/>
      <c r="E14" s="62">
        <f>B14-C14</f>
        <v>0</v>
      </c>
      <c r="F14" s="160"/>
      <c r="G14" s="161"/>
      <c r="H14" s="114" t="s">
        <v>61</v>
      </c>
      <c r="I14" s="113"/>
    </row>
    <row r="15" spans="1:9" s="21" customFormat="1" ht="21" customHeight="1">
      <c r="A15" s="35" t="s">
        <v>32</v>
      </c>
      <c r="B15" s="55">
        <v>20000</v>
      </c>
      <c r="C15" s="84">
        <v>20000</v>
      </c>
      <c r="D15" s="85"/>
      <c r="E15" s="61">
        <f aca="true" t="shared" si="0" ref="E15:E23">B15-C15</f>
        <v>0</v>
      </c>
      <c r="F15" s="162">
        <v>10000</v>
      </c>
      <c r="G15" s="163"/>
      <c r="H15" s="164" t="s">
        <v>76</v>
      </c>
      <c r="I15" s="165"/>
    </row>
    <row r="16" spans="1:9" s="21" customFormat="1" ht="21" customHeight="1">
      <c r="A16" s="35" t="s">
        <v>33</v>
      </c>
      <c r="B16" s="55">
        <v>50000</v>
      </c>
      <c r="C16" s="84">
        <v>47800</v>
      </c>
      <c r="D16" s="85"/>
      <c r="E16" s="61">
        <f t="shared" si="0"/>
        <v>2200</v>
      </c>
      <c r="F16" s="166"/>
      <c r="G16" s="167"/>
      <c r="H16" s="168"/>
      <c r="I16" s="169"/>
    </row>
    <row r="17" spans="1:9" s="21" customFormat="1" ht="21" customHeight="1">
      <c r="A17" s="35" t="s">
        <v>34</v>
      </c>
      <c r="B17" s="55">
        <v>10000</v>
      </c>
      <c r="C17" s="84">
        <v>7000</v>
      </c>
      <c r="D17" s="85"/>
      <c r="E17" s="61">
        <f t="shared" si="0"/>
        <v>3000</v>
      </c>
      <c r="F17" s="162">
        <v>3500</v>
      </c>
      <c r="G17" s="163"/>
      <c r="H17" s="115" t="s">
        <v>62</v>
      </c>
      <c r="I17" s="83"/>
    </row>
    <row r="18" spans="1:9" s="21" customFormat="1" ht="21" customHeight="1">
      <c r="A18" s="35" t="s">
        <v>35</v>
      </c>
      <c r="B18" s="55">
        <v>10000</v>
      </c>
      <c r="C18" s="84">
        <v>5200</v>
      </c>
      <c r="D18" s="85"/>
      <c r="E18" s="61">
        <f t="shared" si="0"/>
        <v>4800</v>
      </c>
      <c r="F18" s="162"/>
      <c r="G18" s="163"/>
      <c r="H18" s="115" t="s">
        <v>63</v>
      </c>
      <c r="I18" s="83"/>
    </row>
    <row r="19" spans="1:9" s="21" customFormat="1" ht="21" customHeight="1">
      <c r="A19" s="35" t="s">
        <v>36</v>
      </c>
      <c r="B19" s="55">
        <v>10000</v>
      </c>
      <c r="C19" s="84">
        <v>10000</v>
      </c>
      <c r="D19" s="85"/>
      <c r="E19" s="61">
        <f t="shared" si="0"/>
        <v>0</v>
      </c>
      <c r="F19" s="162"/>
      <c r="G19" s="163"/>
      <c r="H19" s="115" t="s">
        <v>66</v>
      </c>
      <c r="I19" s="83"/>
    </row>
    <row r="20" spans="1:9" s="21" customFormat="1" ht="21" customHeight="1">
      <c r="A20" s="35" t="s">
        <v>37</v>
      </c>
      <c r="B20" s="55">
        <v>30000</v>
      </c>
      <c r="C20" s="84">
        <v>30000</v>
      </c>
      <c r="D20" s="85"/>
      <c r="E20" s="61">
        <f t="shared" si="0"/>
        <v>0</v>
      </c>
      <c r="F20" s="162">
        <v>10000</v>
      </c>
      <c r="G20" s="163"/>
      <c r="H20" s="115" t="s">
        <v>64</v>
      </c>
      <c r="I20" s="83"/>
    </row>
    <row r="21" spans="1:9" s="21" customFormat="1" ht="21" customHeight="1">
      <c r="A21" s="35" t="s">
        <v>38</v>
      </c>
      <c r="B21" s="55">
        <v>16000</v>
      </c>
      <c r="C21" s="84">
        <v>0</v>
      </c>
      <c r="D21" s="85"/>
      <c r="E21" s="61">
        <f t="shared" si="0"/>
        <v>16000</v>
      </c>
      <c r="F21" s="166"/>
      <c r="G21" s="167"/>
      <c r="H21" s="170"/>
      <c r="I21" s="171"/>
    </row>
    <row r="22" spans="1:9" s="21" customFormat="1" ht="21" customHeight="1">
      <c r="A22" s="35" t="s">
        <v>39</v>
      </c>
      <c r="B22" s="55">
        <v>10000</v>
      </c>
      <c r="C22" s="84">
        <v>10000</v>
      </c>
      <c r="D22" s="85"/>
      <c r="E22" s="61">
        <f t="shared" si="0"/>
        <v>0</v>
      </c>
      <c r="F22" s="162">
        <v>2500</v>
      </c>
      <c r="G22" s="163"/>
      <c r="H22" s="115" t="s">
        <v>65</v>
      </c>
      <c r="I22" s="83"/>
    </row>
    <row r="23" spans="1:9" s="21" customFormat="1" ht="21" customHeight="1">
      <c r="A23" s="31" t="s">
        <v>40</v>
      </c>
      <c r="B23" s="52">
        <v>0</v>
      </c>
      <c r="C23" s="123">
        <v>0</v>
      </c>
      <c r="D23" s="124"/>
      <c r="E23" s="62">
        <f t="shared" si="0"/>
        <v>0</v>
      </c>
      <c r="F23" s="172"/>
      <c r="G23" s="173"/>
      <c r="H23" s="134"/>
      <c r="I23" s="87"/>
    </row>
    <row r="24" spans="1:9" s="21" customFormat="1" ht="21" customHeight="1">
      <c r="A24" s="147" t="s">
        <v>16</v>
      </c>
      <c r="B24" s="97">
        <f>SUM(B14:B23)</f>
        <v>161000</v>
      </c>
      <c r="C24" s="91" t="s">
        <v>50</v>
      </c>
      <c r="D24" s="174">
        <f>SUM(C14:D23)</f>
        <v>135000</v>
      </c>
      <c r="E24" s="142">
        <f>SUM(E14:E23)</f>
        <v>26000</v>
      </c>
      <c r="F24" s="176" t="s">
        <v>45</v>
      </c>
      <c r="G24" s="178">
        <f>SUM(F14:G23)</f>
        <v>26000</v>
      </c>
      <c r="H24" s="180" t="s">
        <v>85</v>
      </c>
      <c r="I24" s="92"/>
    </row>
    <row r="25" spans="1:9" ht="21" customHeight="1" thickBot="1">
      <c r="A25" s="148"/>
      <c r="B25" s="98"/>
      <c r="C25" s="96"/>
      <c r="D25" s="175"/>
      <c r="E25" s="123"/>
      <c r="F25" s="177"/>
      <c r="G25" s="179"/>
      <c r="H25" s="63">
        <f>G24/D24*100</f>
        <v>19.25925925925926</v>
      </c>
      <c r="I25" s="53" t="s">
        <v>51</v>
      </c>
    </row>
    <row r="26" spans="1:9" ht="21" customHeight="1" thickTop="1">
      <c r="A26" s="48"/>
      <c r="B26" s="49"/>
      <c r="C26" s="49"/>
      <c r="D26" s="49"/>
      <c r="E26" s="49"/>
      <c r="F26" s="49"/>
      <c r="G26" s="49"/>
      <c r="H26" s="49"/>
      <c r="I26" s="50"/>
    </row>
    <row r="27" spans="2:9" ht="21" customHeight="1">
      <c r="B27" s="49"/>
      <c r="C27" s="49"/>
      <c r="D27" s="49"/>
      <c r="E27" s="49"/>
      <c r="F27" s="49"/>
      <c r="G27" s="49"/>
      <c r="H27" s="49"/>
      <c r="I27" s="50"/>
    </row>
    <row r="28" spans="1:9" ht="21" customHeight="1" thickBot="1">
      <c r="A28" s="21" t="s">
        <v>90</v>
      </c>
      <c r="B28" s="49"/>
      <c r="C28" s="49"/>
      <c r="D28" s="49"/>
      <c r="E28" s="49"/>
      <c r="F28" s="49"/>
      <c r="G28" s="49"/>
      <c r="H28" s="49"/>
      <c r="I28" s="33" t="s">
        <v>18</v>
      </c>
    </row>
    <row r="29" spans="1:9" ht="21" customHeight="1" thickTop="1">
      <c r="A29" s="60" t="s">
        <v>20</v>
      </c>
      <c r="B29" s="181" t="s">
        <v>84</v>
      </c>
      <c r="C29" s="182"/>
      <c r="D29" s="183"/>
      <c r="E29" s="181" t="s">
        <v>54</v>
      </c>
      <c r="F29" s="182"/>
      <c r="G29" s="182"/>
      <c r="H29" s="182"/>
      <c r="I29" s="183"/>
    </row>
    <row r="30" spans="1:9" ht="21" customHeight="1">
      <c r="A30" s="64" t="s">
        <v>31</v>
      </c>
      <c r="B30" s="160"/>
      <c r="C30" s="133"/>
      <c r="D30" s="161"/>
      <c r="E30" s="184"/>
      <c r="F30" s="100"/>
      <c r="G30" s="100"/>
      <c r="H30" s="100"/>
      <c r="I30" s="185"/>
    </row>
    <row r="31" spans="1:9" ht="21" customHeight="1">
      <c r="A31" s="65" t="s">
        <v>32</v>
      </c>
      <c r="B31" s="162">
        <v>10000</v>
      </c>
      <c r="C31" s="119"/>
      <c r="D31" s="163"/>
      <c r="E31" s="186" t="s">
        <v>67</v>
      </c>
      <c r="F31" s="103"/>
      <c r="G31" s="103"/>
      <c r="H31" s="103"/>
      <c r="I31" s="187"/>
    </row>
    <row r="32" spans="1:9" ht="21" customHeight="1">
      <c r="A32" s="65" t="s">
        <v>33</v>
      </c>
      <c r="B32" s="166"/>
      <c r="C32" s="188"/>
      <c r="D32" s="167"/>
      <c r="E32" s="189"/>
      <c r="F32" s="190"/>
      <c r="G32" s="190"/>
      <c r="H32" s="190"/>
      <c r="I32" s="191"/>
    </row>
    <row r="33" spans="1:9" ht="21" customHeight="1">
      <c r="A33" s="65" t="s">
        <v>34</v>
      </c>
      <c r="B33" s="162">
        <v>3500</v>
      </c>
      <c r="C33" s="119"/>
      <c r="D33" s="163"/>
      <c r="E33" s="186" t="s">
        <v>68</v>
      </c>
      <c r="F33" s="103"/>
      <c r="G33" s="103"/>
      <c r="H33" s="103"/>
      <c r="I33" s="187"/>
    </row>
    <row r="34" spans="1:9" ht="21" customHeight="1">
      <c r="A34" s="65" t="s">
        <v>35</v>
      </c>
      <c r="B34" s="162"/>
      <c r="C34" s="119"/>
      <c r="D34" s="163"/>
      <c r="E34" s="192"/>
      <c r="F34" s="89"/>
      <c r="G34" s="89"/>
      <c r="H34" s="89"/>
      <c r="I34" s="193"/>
    </row>
    <row r="35" spans="1:9" ht="21" customHeight="1">
      <c r="A35" s="65" t="s">
        <v>36</v>
      </c>
      <c r="B35" s="162"/>
      <c r="C35" s="119"/>
      <c r="D35" s="163"/>
      <c r="E35" s="192"/>
      <c r="F35" s="89"/>
      <c r="G35" s="89"/>
      <c r="H35" s="89"/>
      <c r="I35" s="193"/>
    </row>
    <row r="36" spans="1:9" ht="21" customHeight="1">
      <c r="A36" s="65" t="s">
        <v>37</v>
      </c>
      <c r="B36" s="162">
        <v>10000</v>
      </c>
      <c r="C36" s="119"/>
      <c r="D36" s="163"/>
      <c r="E36" s="186" t="s">
        <v>69</v>
      </c>
      <c r="F36" s="103"/>
      <c r="G36" s="103"/>
      <c r="H36" s="103"/>
      <c r="I36" s="187"/>
    </row>
    <row r="37" spans="1:9" ht="21" customHeight="1">
      <c r="A37" s="65" t="s">
        <v>38</v>
      </c>
      <c r="B37" s="166"/>
      <c r="C37" s="188"/>
      <c r="D37" s="167"/>
      <c r="E37" s="189"/>
      <c r="F37" s="190"/>
      <c r="G37" s="190"/>
      <c r="H37" s="190"/>
      <c r="I37" s="191"/>
    </row>
    <row r="38" spans="1:9" ht="21" customHeight="1">
      <c r="A38" s="65" t="s">
        <v>39</v>
      </c>
      <c r="B38" s="162">
        <v>2500</v>
      </c>
      <c r="C38" s="119"/>
      <c r="D38" s="163"/>
      <c r="E38" s="186" t="s">
        <v>70</v>
      </c>
      <c r="F38" s="103"/>
      <c r="G38" s="103"/>
      <c r="H38" s="103"/>
      <c r="I38" s="187"/>
    </row>
    <row r="39" spans="1:9" ht="21" customHeight="1" thickBot="1">
      <c r="A39" s="66" t="s">
        <v>40</v>
      </c>
      <c r="B39" s="201"/>
      <c r="C39" s="121"/>
      <c r="D39" s="202"/>
      <c r="E39" s="203"/>
      <c r="F39" s="204"/>
      <c r="G39" s="204"/>
      <c r="H39" s="204"/>
      <c r="I39" s="205"/>
    </row>
    <row r="40" spans="1:9" ht="21" customHeight="1" thickTop="1">
      <c r="A40" s="206" t="s">
        <v>16</v>
      </c>
      <c r="B40" s="208" t="s">
        <v>45</v>
      </c>
      <c r="C40" s="129">
        <f>SUM(B30:D39)</f>
        <v>26000</v>
      </c>
      <c r="D40" s="210"/>
      <c r="E40" s="139"/>
      <c r="F40" s="139"/>
      <c r="G40" s="139"/>
      <c r="H40" s="139"/>
      <c r="I40" s="139"/>
    </row>
    <row r="41" spans="1:9" ht="21" customHeight="1" thickBot="1">
      <c r="A41" s="207"/>
      <c r="B41" s="209"/>
      <c r="C41" s="211"/>
      <c r="D41" s="212"/>
      <c r="E41" s="139"/>
      <c r="F41" s="139"/>
      <c r="G41" s="139"/>
      <c r="H41" s="139"/>
      <c r="I41" s="139"/>
    </row>
    <row r="42" spans="2:9" s="21" customFormat="1" ht="21" customHeight="1" thickTop="1">
      <c r="B42" s="49"/>
      <c r="C42" s="49"/>
      <c r="D42" s="49"/>
      <c r="E42" s="49"/>
      <c r="F42" s="49"/>
      <c r="G42" s="49"/>
      <c r="H42" s="49"/>
      <c r="I42" s="50"/>
    </row>
    <row r="43" spans="2:9" ht="21" customHeight="1">
      <c r="B43" s="49"/>
      <c r="C43" s="49"/>
      <c r="D43" s="49"/>
      <c r="E43" s="49"/>
      <c r="F43" s="49"/>
      <c r="G43" s="49"/>
      <c r="H43" s="49"/>
      <c r="I43" s="50"/>
    </row>
    <row r="44" spans="1:9" ht="21" customHeight="1">
      <c r="A44" s="56" t="s">
        <v>56</v>
      </c>
      <c r="B44" s="43"/>
      <c r="C44" s="43"/>
      <c r="D44" s="44"/>
      <c r="E44" s="43"/>
      <c r="F44" s="43"/>
      <c r="I44" s="33" t="s">
        <v>18</v>
      </c>
    </row>
    <row r="45" spans="1:9" ht="21" customHeight="1">
      <c r="A45" s="22" t="s">
        <v>52</v>
      </c>
      <c r="B45" s="69">
        <f>D9</f>
        <v>171200</v>
      </c>
      <c r="C45" s="149" t="s">
        <v>25</v>
      </c>
      <c r="D45" s="149"/>
      <c r="E45" s="149"/>
      <c r="F45" s="149"/>
      <c r="G45" s="149"/>
      <c r="H45" s="149"/>
      <c r="I45" s="149"/>
    </row>
    <row r="46" spans="1:9" ht="21" customHeight="1">
      <c r="A46" s="22" t="s">
        <v>53</v>
      </c>
      <c r="B46" s="70">
        <f>D24</f>
        <v>135000</v>
      </c>
      <c r="C46" s="194" t="s">
        <v>91</v>
      </c>
      <c r="D46" s="195"/>
      <c r="E46" s="195"/>
      <c r="F46" s="195"/>
      <c r="G46" s="195"/>
      <c r="H46" s="195"/>
      <c r="I46" s="196"/>
    </row>
    <row r="47" spans="1:9" ht="21" customHeight="1">
      <c r="A47" s="23" t="s">
        <v>55</v>
      </c>
      <c r="B47" s="71">
        <f>B45-B46</f>
        <v>36200</v>
      </c>
      <c r="C47" s="197"/>
      <c r="D47" s="198"/>
      <c r="E47" s="198"/>
      <c r="F47" s="198"/>
      <c r="G47" s="198"/>
      <c r="H47" s="198"/>
      <c r="I47" s="199"/>
    </row>
    <row r="48" ht="16.5" customHeight="1"/>
    <row r="49" spans="1:9" ht="21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</row>
    <row r="50" spans="1:9" ht="16.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" customHeight="1">
      <c r="A51" s="200">
        <v>44666</v>
      </c>
      <c r="B51" s="200"/>
      <c r="C51" s="146"/>
      <c r="D51" s="33"/>
      <c r="E51" s="21"/>
      <c r="F51" s="21"/>
      <c r="G51" s="21"/>
      <c r="H51" s="21"/>
      <c r="I51" s="21"/>
    </row>
    <row r="52" spans="1:9" ht="21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21" customHeight="1">
      <c r="A53" s="21"/>
      <c r="B53" s="21"/>
      <c r="C53" s="21"/>
      <c r="D53" s="21"/>
      <c r="E53" s="42" t="s">
        <v>24</v>
      </c>
      <c r="F53" s="42" t="s">
        <v>81</v>
      </c>
      <c r="G53" s="42"/>
      <c r="H53" s="42"/>
      <c r="I53" s="21"/>
    </row>
    <row r="54" spans="1:9" ht="21" customHeigh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21" customHeight="1">
      <c r="A55" s="21"/>
      <c r="B55" s="21"/>
      <c r="C55" s="21"/>
      <c r="D55" s="21"/>
      <c r="E55" s="42" t="s">
        <v>22</v>
      </c>
      <c r="F55" s="42" t="s">
        <v>82</v>
      </c>
      <c r="G55" s="42"/>
      <c r="H55" s="45" t="s">
        <v>23</v>
      </c>
      <c r="I55" s="21"/>
    </row>
  </sheetData>
  <sheetProtection/>
  <mergeCells count="83">
    <mergeCell ref="C45:I45"/>
    <mergeCell ref="C46:I47"/>
    <mergeCell ref="A51:C51"/>
    <mergeCell ref="B38:D38"/>
    <mergeCell ref="E38:I38"/>
    <mergeCell ref="B39:D39"/>
    <mergeCell ref="E39:I39"/>
    <mergeCell ref="A40:A41"/>
    <mergeCell ref="B40:B41"/>
    <mergeCell ref="C40:D41"/>
    <mergeCell ref="E40:I41"/>
    <mergeCell ref="B35:D35"/>
    <mergeCell ref="E35:I35"/>
    <mergeCell ref="B36:D36"/>
    <mergeCell ref="E36:I36"/>
    <mergeCell ref="B37:D37"/>
    <mergeCell ref="E37:I37"/>
    <mergeCell ref="B32:D32"/>
    <mergeCell ref="E32:I32"/>
    <mergeCell ref="B33:D33"/>
    <mergeCell ref="E33:I33"/>
    <mergeCell ref="B34:D34"/>
    <mergeCell ref="E34:I34"/>
    <mergeCell ref="H24:I24"/>
    <mergeCell ref="B29:D29"/>
    <mergeCell ref="E29:I29"/>
    <mergeCell ref="B30:D30"/>
    <mergeCell ref="E30:I30"/>
    <mergeCell ref="B31:D31"/>
    <mergeCell ref="E31:I31"/>
    <mergeCell ref="C23:D23"/>
    <mergeCell ref="F23:G23"/>
    <mergeCell ref="H23:I23"/>
    <mergeCell ref="A24:A25"/>
    <mergeCell ref="B24:B25"/>
    <mergeCell ref="C24:C25"/>
    <mergeCell ref="D24:D25"/>
    <mergeCell ref="E24:E25"/>
    <mergeCell ref="F24:F25"/>
    <mergeCell ref="G24:G25"/>
    <mergeCell ref="C21:D21"/>
    <mergeCell ref="F21:G21"/>
    <mergeCell ref="H21:I21"/>
    <mergeCell ref="C22:D22"/>
    <mergeCell ref="F22:G22"/>
    <mergeCell ref="H22:I22"/>
    <mergeCell ref="C19:D19"/>
    <mergeCell ref="F19:G19"/>
    <mergeCell ref="H19:I19"/>
    <mergeCell ref="C20:D20"/>
    <mergeCell ref="F20:G20"/>
    <mergeCell ref="H20:I20"/>
    <mergeCell ref="C17:D17"/>
    <mergeCell ref="F17:G17"/>
    <mergeCell ref="H17:I17"/>
    <mergeCell ref="C18:D18"/>
    <mergeCell ref="F18:G18"/>
    <mergeCell ref="H18:I18"/>
    <mergeCell ref="C15:D15"/>
    <mergeCell ref="F15:G15"/>
    <mergeCell ref="H15:I15"/>
    <mergeCell ref="C16:D16"/>
    <mergeCell ref="F16:G16"/>
    <mergeCell ref="H16:I16"/>
    <mergeCell ref="F9:I9"/>
    <mergeCell ref="C13:D13"/>
    <mergeCell ref="F13:G13"/>
    <mergeCell ref="H13:I13"/>
    <mergeCell ref="C14:D14"/>
    <mergeCell ref="F14:G14"/>
    <mergeCell ref="H14:I14"/>
    <mergeCell ref="C6:D6"/>
    <mergeCell ref="F6:I6"/>
    <mergeCell ref="C7:D7"/>
    <mergeCell ref="F7:I7"/>
    <mergeCell ref="C8:D8"/>
    <mergeCell ref="F8:I8"/>
    <mergeCell ref="C1:G1"/>
    <mergeCell ref="C3:D3"/>
    <mergeCell ref="F3:I3"/>
    <mergeCell ref="F4:I4"/>
    <mergeCell ref="C5:D5"/>
    <mergeCell ref="F5:I5"/>
  </mergeCells>
  <printOptions/>
  <pageMargins left="0.5905511811023623" right="0.5905511811023623" top="1.1811023622047245" bottom="0.1968503937007874" header="0.7086614173228347" footer="0.5118110236220472"/>
  <pageSetup horizontalDpi="600" verticalDpi="600" orientation="portrait" paperSize="8" r:id="rId2"/>
  <headerFooter alignWithMargins="0">
    <oddHeader>&amp;L&amp;20記載例&amp;C&amp;16年度守谷市スポーツ協会【団体名】収支決算書&amp;KFF0000（補助金残なし）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Layout" zoomScaleNormal="75" workbookViewId="0" topLeftCell="A1">
      <selection activeCell="B50" sqref="B50"/>
    </sheetView>
  </sheetViews>
  <sheetFormatPr defaultColWidth="9.00390625" defaultRowHeight="13.5"/>
  <cols>
    <col min="1" max="1" width="21.875" style="32" bestFit="1" customWidth="1"/>
    <col min="2" max="2" width="16.375" style="32" customWidth="1"/>
    <col min="3" max="3" width="5.00390625" style="32" customWidth="1"/>
    <col min="4" max="4" width="11.375" style="32" customWidth="1"/>
    <col min="5" max="5" width="16.375" style="32" customWidth="1"/>
    <col min="6" max="6" width="4.875" style="32" customWidth="1"/>
    <col min="7" max="7" width="17.125" style="32" customWidth="1"/>
    <col min="8" max="8" width="8.75390625" style="32" customWidth="1"/>
    <col min="9" max="9" width="29.75390625" style="32" customWidth="1"/>
    <col min="10" max="16384" width="9.00390625" style="32" customWidth="1"/>
  </cols>
  <sheetData>
    <row r="1" spans="3:7" s="21" customFormat="1" ht="21" customHeight="1">
      <c r="C1" s="145" t="s">
        <v>87</v>
      </c>
      <c r="D1" s="145"/>
      <c r="E1" s="145"/>
      <c r="F1" s="145"/>
      <c r="G1" s="145"/>
    </row>
    <row r="2" spans="1:9" s="21" customFormat="1" ht="21" customHeight="1">
      <c r="A2" s="21" t="s">
        <v>12</v>
      </c>
      <c r="I2" s="33" t="s">
        <v>18</v>
      </c>
    </row>
    <row r="3" spans="1:9" s="29" customFormat="1" ht="21" customHeight="1" thickBot="1">
      <c r="A3" s="23" t="s">
        <v>19</v>
      </c>
      <c r="B3" s="23" t="s">
        <v>29</v>
      </c>
      <c r="C3" s="93" t="s">
        <v>30</v>
      </c>
      <c r="D3" s="156"/>
      <c r="E3" s="23" t="s">
        <v>42</v>
      </c>
      <c r="F3" s="93" t="s">
        <v>44</v>
      </c>
      <c r="G3" s="94"/>
      <c r="H3" s="94"/>
      <c r="I3" s="95"/>
    </row>
    <row r="4" spans="1:9" s="21" customFormat="1" ht="36" thickBot="1" thickTop="1">
      <c r="A4" s="73" t="s">
        <v>88</v>
      </c>
      <c r="B4" s="34">
        <v>30000</v>
      </c>
      <c r="C4" s="47" t="s">
        <v>45</v>
      </c>
      <c r="D4" s="68">
        <v>30000</v>
      </c>
      <c r="E4" s="67">
        <f>D4-B4</f>
        <v>0</v>
      </c>
      <c r="F4" s="112" t="s">
        <v>79</v>
      </c>
      <c r="G4" s="114"/>
      <c r="H4" s="114"/>
      <c r="I4" s="113"/>
    </row>
    <row r="5" spans="1:9" s="21" customFormat="1" ht="21" customHeight="1" thickTop="1">
      <c r="A5" s="35" t="s">
        <v>13</v>
      </c>
      <c r="B5" s="36">
        <v>50000</v>
      </c>
      <c r="C5" s="144">
        <v>55000</v>
      </c>
      <c r="D5" s="157"/>
      <c r="E5" s="36">
        <f>C5-B5</f>
        <v>5000</v>
      </c>
      <c r="F5" s="82" t="s">
        <v>58</v>
      </c>
      <c r="G5" s="115"/>
      <c r="H5" s="115"/>
      <c r="I5" s="83"/>
    </row>
    <row r="6" spans="1:9" s="21" customFormat="1" ht="21" customHeight="1">
      <c r="A6" s="35" t="s">
        <v>14</v>
      </c>
      <c r="B6" s="36">
        <v>1000</v>
      </c>
      <c r="C6" s="84">
        <v>200</v>
      </c>
      <c r="D6" s="85"/>
      <c r="E6" s="36">
        <f>C6-B6</f>
        <v>-800</v>
      </c>
      <c r="F6" s="82" t="s">
        <v>57</v>
      </c>
      <c r="G6" s="115"/>
      <c r="H6" s="115"/>
      <c r="I6" s="83"/>
    </row>
    <row r="7" spans="1:9" s="21" customFormat="1" ht="21" customHeight="1">
      <c r="A7" s="35" t="s">
        <v>41</v>
      </c>
      <c r="B7" s="36">
        <v>60000</v>
      </c>
      <c r="C7" s="84">
        <v>66000</v>
      </c>
      <c r="D7" s="85"/>
      <c r="E7" s="36">
        <f>C7-B7</f>
        <v>6000</v>
      </c>
      <c r="F7" s="82" t="s">
        <v>59</v>
      </c>
      <c r="G7" s="115"/>
      <c r="H7" s="115"/>
      <c r="I7" s="83"/>
    </row>
    <row r="8" spans="1:9" s="21" customFormat="1" ht="21" customHeight="1">
      <c r="A8" s="37" t="s">
        <v>15</v>
      </c>
      <c r="B8" s="38">
        <v>20000</v>
      </c>
      <c r="C8" s="140">
        <v>20000</v>
      </c>
      <c r="D8" s="141"/>
      <c r="E8" s="38">
        <f>C8-B8</f>
        <v>0</v>
      </c>
      <c r="F8" s="86" t="s">
        <v>60</v>
      </c>
      <c r="G8" s="134"/>
      <c r="H8" s="134"/>
      <c r="I8" s="87"/>
    </row>
    <row r="9" spans="1:9" s="21" customFormat="1" ht="21" customHeight="1">
      <c r="A9" s="24" t="s">
        <v>16</v>
      </c>
      <c r="B9" s="39">
        <f>SUM(B4:B8)</f>
        <v>161000</v>
      </c>
      <c r="C9" s="40" t="s">
        <v>46</v>
      </c>
      <c r="D9" s="72">
        <f>SUM(C4:D8)</f>
        <v>171200</v>
      </c>
      <c r="E9" s="39">
        <f>SUM(E4:E8)</f>
        <v>10200</v>
      </c>
      <c r="F9" s="109"/>
      <c r="G9" s="110"/>
      <c r="H9" s="110"/>
      <c r="I9" s="111"/>
    </row>
    <row r="10" s="21" customFormat="1" ht="21" customHeight="1"/>
    <row r="11" s="21" customFormat="1" ht="21" customHeight="1"/>
    <row r="12" spans="1:9" s="21" customFormat="1" ht="21" customHeight="1" thickBot="1">
      <c r="A12" s="21" t="s">
        <v>17</v>
      </c>
      <c r="I12" s="33" t="s">
        <v>18</v>
      </c>
    </row>
    <row r="13" spans="1:9" s="29" customFormat="1" ht="35.25" customHeight="1" thickTop="1">
      <c r="A13" s="23" t="s">
        <v>20</v>
      </c>
      <c r="B13" s="23" t="s">
        <v>47</v>
      </c>
      <c r="C13" s="93" t="s">
        <v>48</v>
      </c>
      <c r="D13" s="95"/>
      <c r="E13" s="60" t="s">
        <v>49</v>
      </c>
      <c r="F13" s="158" t="s">
        <v>86</v>
      </c>
      <c r="G13" s="159"/>
      <c r="H13" s="94" t="s">
        <v>43</v>
      </c>
      <c r="I13" s="95"/>
    </row>
    <row r="14" spans="1:9" s="21" customFormat="1" ht="21" customHeight="1">
      <c r="A14" s="30" t="s">
        <v>31</v>
      </c>
      <c r="B14" s="54">
        <v>5000</v>
      </c>
      <c r="C14" s="142">
        <v>5000</v>
      </c>
      <c r="D14" s="143"/>
      <c r="E14" s="62">
        <f>B14-C14</f>
        <v>0</v>
      </c>
      <c r="F14" s="160"/>
      <c r="G14" s="161"/>
      <c r="H14" s="114" t="s">
        <v>61</v>
      </c>
      <c r="I14" s="113"/>
    </row>
    <row r="15" spans="1:9" s="21" customFormat="1" ht="21" customHeight="1">
      <c r="A15" s="35" t="s">
        <v>32</v>
      </c>
      <c r="B15" s="55">
        <v>20000</v>
      </c>
      <c r="C15" s="84">
        <v>20000</v>
      </c>
      <c r="D15" s="85"/>
      <c r="E15" s="61">
        <f aca="true" t="shared" si="0" ref="E15:E23">B15-C15</f>
        <v>0</v>
      </c>
      <c r="F15" s="162">
        <v>10000</v>
      </c>
      <c r="G15" s="163"/>
      <c r="H15" s="164" t="s">
        <v>76</v>
      </c>
      <c r="I15" s="165"/>
    </row>
    <row r="16" spans="1:9" s="21" customFormat="1" ht="21" customHeight="1">
      <c r="A16" s="35" t="s">
        <v>33</v>
      </c>
      <c r="B16" s="55">
        <v>50000</v>
      </c>
      <c r="C16" s="84">
        <v>47800</v>
      </c>
      <c r="D16" s="85"/>
      <c r="E16" s="61">
        <f t="shared" si="0"/>
        <v>2200</v>
      </c>
      <c r="F16" s="166"/>
      <c r="G16" s="167"/>
      <c r="H16" s="168"/>
      <c r="I16" s="169"/>
    </row>
    <row r="17" spans="1:9" s="21" customFormat="1" ht="21" customHeight="1">
      <c r="A17" s="35" t="s">
        <v>34</v>
      </c>
      <c r="B17" s="55">
        <v>10000</v>
      </c>
      <c r="C17" s="84">
        <v>7000</v>
      </c>
      <c r="D17" s="85"/>
      <c r="E17" s="61">
        <f t="shared" si="0"/>
        <v>3000</v>
      </c>
      <c r="F17" s="162">
        <v>3500</v>
      </c>
      <c r="G17" s="163"/>
      <c r="H17" s="115" t="s">
        <v>62</v>
      </c>
      <c r="I17" s="83"/>
    </row>
    <row r="18" spans="1:9" s="21" customFormat="1" ht="21" customHeight="1">
      <c r="A18" s="35" t="s">
        <v>35</v>
      </c>
      <c r="B18" s="55">
        <v>10000</v>
      </c>
      <c r="C18" s="84">
        <v>5200</v>
      </c>
      <c r="D18" s="85"/>
      <c r="E18" s="61">
        <f t="shared" si="0"/>
        <v>4800</v>
      </c>
      <c r="F18" s="162"/>
      <c r="G18" s="163"/>
      <c r="H18" s="115" t="s">
        <v>63</v>
      </c>
      <c r="I18" s="83"/>
    </row>
    <row r="19" spans="1:9" s="21" customFormat="1" ht="21" customHeight="1">
      <c r="A19" s="35" t="s">
        <v>36</v>
      </c>
      <c r="B19" s="55">
        <v>10000</v>
      </c>
      <c r="C19" s="84">
        <v>10000</v>
      </c>
      <c r="D19" s="85"/>
      <c r="E19" s="61">
        <f t="shared" si="0"/>
        <v>0</v>
      </c>
      <c r="F19" s="162"/>
      <c r="G19" s="163"/>
      <c r="H19" s="115" t="s">
        <v>66</v>
      </c>
      <c r="I19" s="83"/>
    </row>
    <row r="20" spans="1:9" s="21" customFormat="1" ht="21" customHeight="1">
      <c r="A20" s="35" t="s">
        <v>37</v>
      </c>
      <c r="B20" s="55">
        <v>30000</v>
      </c>
      <c r="C20" s="84">
        <v>30000</v>
      </c>
      <c r="D20" s="85"/>
      <c r="E20" s="61">
        <f t="shared" si="0"/>
        <v>0</v>
      </c>
      <c r="F20" s="162">
        <v>14000</v>
      </c>
      <c r="G20" s="163"/>
      <c r="H20" s="115" t="s">
        <v>64</v>
      </c>
      <c r="I20" s="83"/>
    </row>
    <row r="21" spans="1:9" s="21" customFormat="1" ht="21" customHeight="1">
      <c r="A21" s="35" t="s">
        <v>38</v>
      </c>
      <c r="B21" s="55">
        <v>16000</v>
      </c>
      <c r="C21" s="84">
        <v>0</v>
      </c>
      <c r="D21" s="85"/>
      <c r="E21" s="61">
        <f t="shared" si="0"/>
        <v>16000</v>
      </c>
      <c r="F21" s="166"/>
      <c r="G21" s="167"/>
      <c r="H21" s="170"/>
      <c r="I21" s="171"/>
    </row>
    <row r="22" spans="1:9" s="21" customFormat="1" ht="21" customHeight="1">
      <c r="A22" s="35" t="s">
        <v>39</v>
      </c>
      <c r="B22" s="55">
        <v>10000</v>
      </c>
      <c r="C22" s="84">
        <v>10000</v>
      </c>
      <c r="D22" s="85"/>
      <c r="E22" s="61">
        <f t="shared" si="0"/>
        <v>0</v>
      </c>
      <c r="F22" s="162">
        <v>2500</v>
      </c>
      <c r="G22" s="163"/>
      <c r="H22" s="115" t="s">
        <v>65</v>
      </c>
      <c r="I22" s="83"/>
    </row>
    <row r="23" spans="1:9" s="21" customFormat="1" ht="21" customHeight="1">
      <c r="A23" s="31" t="s">
        <v>40</v>
      </c>
      <c r="B23" s="52">
        <v>0</v>
      </c>
      <c r="C23" s="123">
        <v>0</v>
      </c>
      <c r="D23" s="124"/>
      <c r="E23" s="62">
        <f t="shared" si="0"/>
        <v>0</v>
      </c>
      <c r="F23" s="172"/>
      <c r="G23" s="173"/>
      <c r="H23" s="134"/>
      <c r="I23" s="87"/>
    </row>
    <row r="24" spans="1:9" s="21" customFormat="1" ht="21" customHeight="1">
      <c r="A24" s="147" t="s">
        <v>16</v>
      </c>
      <c r="B24" s="97">
        <f>SUM(B14:B23)</f>
        <v>161000</v>
      </c>
      <c r="C24" s="91" t="s">
        <v>50</v>
      </c>
      <c r="D24" s="174">
        <f>SUM(C14:D23)</f>
        <v>135000</v>
      </c>
      <c r="E24" s="142">
        <f>SUM(E14:E23)</f>
        <v>26000</v>
      </c>
      <c r="F24" s="176" t="s">
        <v>45</v>
      </c>
      <c r="G24" s="178">
        <f>SUM(F14:G23)</f>
        <v>30000</v>
      </c>
      <c r="H24" s="180" t="s">
        <v>85</v>
      </c>
      <c r="I24" s="92"/>
    </row>
    <row r="25" spans="1:9" ht="21" customHeight="1" thickBot="1">
      <c r="A25" s="148"/>
      <c r="B25" s="98"/>
      <c r="C25" s="96"/>
      <c r="D25" s="175"/>
      <c r="E25" s="123"/>
      <c r="F25" s="177"/>
      <c r="G25" s="179"/>
      <c r="H25" s="63">
        <f>G24/D24*100</f>
        <v>22.22222222222222</v>
      </c>
      <c r="I25" s="53" t="s">
        <v>51</v>
      </c>
    </row>
    <row r="26" spans="1:9" ht="21" customHeight="1" thickTop="1">
      <c r="A26" s="48"/>
      <c r="B26" s="49"/>
      <c r="C26" s="49"/>
      <c r="D26" s="49"/>
      <c r="E26" s="49"/>
      <c r="F26" s="49"/>
      <c r="G26" s="49"/>
      <c r="H26" s="49"/>
      <c r="I26" s="50"/>
    </row>
    <row r="27" spans="2:9" ht="21" customHeight="1">
      <c r="B27" s="49"/>
      <c r="C27" s="49"/>
      <c r="D27" s="49"/>
      <c r="E27" s="49"/>
      <c r="F27" s="49"/>
      <c r="G27" s="49"/>
      <c r="H27" s="49"/>
      <c r="I27" s="50"/>
    </row>
    <row r="28" spans="1:9" ht="21" customHeight="1" thickBot="1">
      <c r="A28" s="21" t="s">
        <v>90</v>
      </c>
      <c r="B28" s="49"/>
      <c r="C28" s="49"/>
      <c r="D28" s="49"/>
      <c r="E28" s="49"/>
      <c r="F28" s="49"/>
      <c r="G28" s="49"/>
      <c r="H28" s="49"/>
      <c r="I28" s="33" t="s">
        <v>18</v>
      </c>
    </row>
    <row r="29" spans="1:9" ht="21" customHeight="1" thickTop="1">
      <c r="A29" s="60" t="s">
        <v>20</v>
      </c>
      <c r="B29" s="181" t="s">
        <v>84</v>
      </c>
      <c r="C29" s="182"/>
      <c r="D29" s="183"/>
      <c r="E29" s="181" t="s">
        <v>54</v>
      </c>
      <c r="F29" s="182"/>
      <c r="G29" s="182"/>
      <c r="H29" s="182"/>
      <c r="I29" s="183"/>
    </row>
    <row r="30" spans="1:9" ht="21" customHeight="1">
      <c r="A30" s="64" t="s">
        <v>31</v>
      </c>
      <c r="B30" s="160"/>
      <c r="C30" s="133"/>
      <c r="D30" s="161"/>
      <c r="E30" s="184"/>
      <c r="F30" s="100"/>
      <c r="G30" s="100"/>
      <c r="H30" s="100"/>
      <c r="I30" s="185"/>
    </row>
    <row r="31" spans="1:9" ht="21" customHeight="1">
      <c r="A31" s="65" t="s">
        <v>32</v>
      </c>
      <c r="B31" s="162">
        <v>10000</v>
      </c>
      <c r="C31" s="119"/>
      <c r="D31" s="163"/>
      <c r="E31" s="186" t="s">
        <v>67</v>
      </c>
      <c r="F31" s="103"/>
      <c r="G31" s="103"/>
      <c r="H31" s="103"/>
      <c r="I31" s="187"/>
    </row>
    <row r="32" spans="1:9" ht="21" customHeight="1">
      <c r="A32" s="65" t="s">
        <v>33</v>
      </c>
      <c r="B32" s="166"/>
      <c r="C32" s="188"/>
      <c r="D32" s="167"/>
      <c r="E32" s="189"/>
      <c r="F32" s="190"/>
      <c r="G32" s="190"/>
      <c r="H32" s="190"/>
      <c r="I32" s="191"/>
    </row>
    <row r="33" spans="1:9" ht="21" customHeight="1">
      <c r="A33" s="65" t="s">
        <v>34</v>
      </c>
      <c r="B33" s="162">
        <v>3500</v>
      </c>
      <c r="C33" s="119"/>
      <c r="D33" s="163"/>
      <c r="E33" s="186" t="s">
        <v>68</v>
      </c>
      <c r="F33" s="103"/>
      <c r="G33" s="103"/>
      <c r="H33" s="103"/>
      <c r="I33" s="187"/>
    </row>
    <row r="34" spans="1:9" ht="21" customHeight="1">
      <c r="A34" s="65" t="s">
        <v>35</v>
      </c>
      <c r="B34" s="162"/>
      <c r="C34" s="119"/>
      <c r="D34" s="163"/>
      <c r="E34" s="192"/>
      <c r="F34" s="89"/>
      <c r="G34" s="89"/>
      <c r="H34" s="89"/>
      <c r="I34" s="193"/>
    </row>
    <row r="35" spans="1:9" ht="21" customHeight="1">
      <c r="A35" s="65" t="s">
        <v>36</v>
      </c>
      <c r="B35" s="162"/>
      <c r="C35" s="119"/>
      <c r="D35" s="163"/>
      <c r="E35" s="192"/>
      <c r="F35" s="89"/>
      <c r="G35" s="89"/>
      <c r="H35" s="89"/>
      <c r="I35" s="193"/>
    </row>
    <row r="36" spans="1:9" ht="21" customHeight="1">
      <c r="A36" s="65" t="s">
        <v>37</v>
      </c>
      <c r="B36" s="162">
        <v>14000</v>
      </c>
      <c r="C36" s="119"/>
      <c r="D36" s="163"/>
      <c r="E36" s="186" t="s">
        <v>69</v>
      </c>
      <c r="F36" s="103"/>
      <c r="G36" s="103"/>
      <c r="H36" s="103"/>
      <c r="I36" s="187"/>
    </row>
    <row r="37" spans="1:9" ht="21" customHeight="1">
      <c r="A37" s="65" t="s">
        <v>38</v>
      </c>
      <c r="B37" s="166"/>
      <c r="C37" s="188"/>
      <c r="D37" s="167"/>
      <c r="E37" s="189"/>
      <c r="F37" s="190"/>
      <c r="G37" s="190"/>
      <c r="H37" s="190"/>
      <c r="I37" s="191"/>
    </row>
    <row r="38" spans="1:9" ht="21" customHeight="1">
      <c r="A38" s="65" t="s">
        <v>39</v>
      </c>
      <c r="B38" s="162">
        <v>2500</v>
      </c>
      <c r="C38" s="119"/>
      <c r="D38" s="163"/>
      <c r="E38" s="186" t="s">
        <v>70</v>
      </c>
      <c r="F38" s="103"/>
      <c r="G38" s="103"/>
      <c r="H38" s="103"/>
      <c r="I38" s="187"/>
    </row>
    <row r="39" spans="1:9" ht="21" customHeight="1" thickBot="1">
      <c r="A39" s="66" t="s">
        <v>40</v>
      </c>
      <c r="B39" s="201"/>
      <c r="C39" s="121"/>
      <c r="D39" s="202"/>
      <c r="E39" s="203"/>
      <c r="F39" s="204"/>
      <c r="G39" s="204"/>
      <c r="H39" s="204"/>
      <c r="I39" s="205"/>
    </row>
    <row r="40" spans="1:9" ht="21" customHeight="1" thickTop="1">
      <c r="A40" s="206" t="s">
        <v>16</v>
      </c>
      <c r="B40" s="208" t="s">
        <v>45</v>
      </c>
      <c r="C40" s="129">
        <v>30000</v>
      </c>
      <c r="D40" s="210"/>
      <c r="E40" s="139"/>
      <c r="F40" s="139"/>
      <c r="G40" s="139"/>
      <c r="H40" s="139"/>
      <c r="I40" s="139"/>
    </row>
    <row r="41" spans="1:9" ht="21" customHeight="1" thickBot="1">
      <c r="A41" s="207"/>
      <c r="B41" s="209"/>
      <c r="C41" s="211"/>
      <c r="D41" s="212"/>
      <c r="E41" s="139"/>
      <c r="F41" s="139"/>
      <c r="G41" s="139"/>
      <c r="H41" s="139"/>
      <c r="I41" s="139"/>
    </row>
    <row r="42" spans="2:9" s="21" customFormat="1" ht="21" customHeight="1" thickTop="1">
      <c r="B42" s="49"/>
      <c r="C42" s="49"/>
      <c r="D42" s="49"/>
      <c r="E42" s="49"/>
      <c r="F42" s="49"/>
      <c r="G42" s="49"/>
      <c r="H42" s="49"/>
      <c r="I42" s="50"/>
    </row>
    <row r="43" spans="2:9" ht="21" customHeight="1">
      <c r="B43" s="49"/>
      <c r="C43" s="49"/>
      <c r="D43" s="49"/>
      <c r="E43" s="49"/>
      <c r="F43" s="49"/>
      <c r="G43" s="49"/>
      <c r="H43" s="49"/>
      <c r="I43" s="50"/>
    </row>
    <row r="44" spans="1:9" ht="21" customHeight="1">
      <c r="A44" s="56" t="s">
        <v>56</v>
      </c>
      <c r="B44" s="43"/>
      <c r="C44" s="43"/>
      <c r="D44" s="44"/>
      <c r="E44" s="43"/>
      <c r="F44" s="43"/>
      <c r="I44" s="33" t="s">
        <v>18</v>
      </c>
    </row>
    <row r="45" spans="1:9" ht="21" customHeight="1">
      <c r="A45" s="22" t="s">
        <v>52</v>
      </c>
      <c r="B45" s="69">
        <f>D9</f>
        <v>171200</v>
      </c>
      <c r="C45" s="149" t="s">
        <v>25</v>
      </c>
      <c r="D45" s="149"/>
      <c r="E45" s="149"/>
      <c r="F45" s="149"/>
      <c r="G45" s="149"/>
      <c r="H45" s="149"/>
      <c r="I45" s="149"/>
    </row>
    <row r="46" spans="1:9" ht="21" customHeight="1">
      <c r="A46" s="22" t="s">
        <v>53</v>
      </c>
      <c r="B46" s="70">
        <f>D24</f>
        <v>135000</v>
      </c>
      <c r="C46" s="194" t="s">
        <v>77</v>
      </c>
      <c r="D46" s="195"/>
      <c r="E46" s="195"/>
      <c r="F46" s="195"/>
      <c r="G46" s="195"/>
      <c r="H46" s="195"/>
      <c r="I46" s="196"/>
    </row>
    <row r="47" spans="1:9" ht="21" customHeight="1">
      <c r="A47" s="23" t="s">
        <v>55</v>
      </c>
      <c r="B47" s="71">
        <f>B45-B46</f>
        <v>36200</v>
      </c>
      <c r="C47" s="197"/>
      <c r="D47" s="198"/>
      <c r="E47" s="198"/>
      <c r="F47" s="198"/>
      <c r="G47" s="198"/>
      <c r="H47" s="198"/>
      <c r="I47" s="199"/>
    </row>
    <row r="48" ht="16.5" customHeight="1"/>
    <row r="49" spans="1:9" ht="21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</row>
    <row r="50" spans="1:9" ht="16.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" customHeight="1">
      <c r="A51" s="200">
        <v>44666</v>
      </c>
      <c r="B51" s="200"/>
      <c r="C51" s="146"/>
      <c r="D51" s="33"/>
      <c r="E51" s="21"/>
      <c r="F51" s="21"/>
      <c r="G51" s="21"/>
      <c r="H51" s="21"/>
      <c r="I51" s="21"/>
    </row>
    <row r="52" spans="1:9" ht="21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21" customHeight="1">
      <c r="A53" s="21"/>
      <c r="B53" s="21"/>
      <c r="C53" s="21"/>
      <c r="D53" s="21"/>
      <c r="E53" s="42" t="s">
        <v>24</v>
      </c>
      <c r="F53" s="42" t="s">
        <v>81</v>
      </c>
      <c r="G53" s="42"/>
      <c r="H53" s="42"/>
      <c r="I53" s="21"/>
    </row>
    <row r="54" spans="1:9" ht="21" customHeigh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21" customHeight="1">
      <c r="A55" s="21"/>
      <c r="B55" s="21"/>
      <c r="C55" s="21"/>
      <c r="D55" s="21"/>
      <c r="E55" s="42" t="s">
        <v>22</v>
      </c>
      <c r="F55" s="42" t="s">
        <v>82</v>
      </c>
      <c r="G55" s="42"/>
      <c r="H55" s="45" t="s">
        <v>23</v>
      </c>
      <c r="I55" s="21"/>
    </row>
  </sheetData>
  <sheetProtection/>
  <mergeCells count="83">
    <mergeCell ref="C1:G1"/>
    <mergeCell ref="A51:C51"/>
    <mergeCell ref="C3:D3"/>
    <mergeCell ref="F3:I3"/>
    <mergeCell ref="F4:I4"/>
    <mergeCell ref="C5:D5"/>
    <mergeCell ref="F5:I5"/>
    <mergeCell ref="C6:D6"/>
    <mergeCell ref="F6:I6"/>
    <mergeCell ref="C7:D7"/>
    <mergeCell ref="F7:I7"/>
    <mergeCell ref="C8:D8"/>
    <mergeCell ref="F8:I8"/>
    <mergeCell ref="F9:I9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A40:A41"/>
    <mergeCell ref="B40:B41"/>
    <mergeCell ref="C40:D41"/>
    <mergeCell ref="E40:I41"/>
    <mergeCell ref="C45:I45"/>
    <mergeCell ref="C46:I47"/>
  </mergeCells>
  <printOptions/>
  <pageMargins left="0.5905511811023623" right="0.5905511811023623" top="1.1811023622047245" bottom="0.1968503937007874" header="0.7086614173228347" footer="0.5118110236220472"/>
  <pageSetup horizontalDpi="600" verticalDpi="600" orientation="portrait" paperSize="8" r:id="rId2"/>
  <headerFooter alignWithMargins="0">
    <oddHeader>&amp;L&amp;20記載例&amp;C&amp;16年度守谷市スポーツ協会【団体名】収支決算書&amp;KFF0000（補助金残なし）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view="pageLayout" zoomScale="80" zoomScaleNormal="75" zoomScalePageLayoutView="80" workbookViewId="0" topLeftCell="A1">
      <selection activeCell="A1" sqref="A1"/>
    </sheetView>
  </sheetViews>
  <sheetFormatPr defaultColWidth="9.00390625" defaultRowHeight="13.5"/>
  <cols>
    <col min="1" max="1" width="21.875" style="32" bestFit="1" customWidth="1"/>
    <col min="2" max="2" width="16.375" style="32" customWidth="1"/>
    <col min="3" max="3" width="5.00390625" style="32" customWidth="1"/>
    <col min="4" max="4" width="11.375" style="32" customWidth="1"/>
    <col min="5" max="5" width="16.375" style="32" customWidth="1"/>
    <col min="6" max="6" width="4.875" style="32" customWidth="1"/>
    <col min="7" max="7" width="17.125" style="32" customWidth="1"/>
    <col min="8" max="8" width="8.75390625" style="32" customWidth="1"/>
    <col min="9" max="9" width="29.75390625" style="32" customWidth="1"/>
    <col min="10" max="16384" width="9.00390625" style="32" customWidth="1"/>
  </cols>
  <sheetData>
    <row r="1" spans="3:7" s="21" customFormat="1" ht="21" customHeight="1">
      <c r="C1" s="145" t="s">
        <v>87</v>
      </c>
      <c r="D1" s="145"/>
      <c r="E1" s="145"/>
      <c r="F1" s="145"/>
      <c r="G1" s="145"/>
    </row>
    <row r="2" spans="1:9" s="21" customFormat="1" ht="21" customHeight="1">
      <c r="A2" s="21" t="s">
        <v>12</v>
      </c>
      <c r="I2" s="33" t="s">
        <v>18</v>
      </c>
    </row>
    <row r="3" spans="1:9" s="29" customFormat="1" ht="21" customHeight="1" thickBot="1">
      <c r="A3" s="23" t="s">
        <v>19</v>
      </c>
      <c r="B3" s="23" t="s">
        <v>29</v>
      </c>
      <c r="C3" s="93" t="s">
        <v>30</v>
      </c>
      <c r="D3" s="156"/>
      <c r="E3" s="23" t="s">
        <v>42</v>
      </c>
      <c r="F3" s="93" t="s">
        <v>44</v>
      </c>
      <c r="G3" s="94"/>
      <c r="H3" s="94"/>
      <c r="I3" s="95"/>
    </row>
    <row r="4" spans="1:9" s="21" customFormat="1" ht="36" thickBot="1" thickTop="1">
      <c r="A4" s="73" t="s">
        <v>88</v>
      </c>
      <c r="B4" s="34">
        <v>60000</v>
      </c>
      <c r="C4" s="47" t="s">
        <v>45</v>
      </c>
      <c r="D4" s="68">
        <v>60000</v>
      </c>
      <c r="E4" s="67">
        <f>D4-B4</f>
        <v>0</v>
      </c>
      <c r="F4" s="112" t="s">
        <v>79</v>
      </c>
      <c r="G4" s="114"/>
      <c r="H4" s="114"/>
      <c r="I4" s="113"/>
    </row>
    <row r="5" spans="1:9" s="21" customFormat="1" ht="21" customHeight="1" thickTop="1">
      <c r="A5" s="35" t="s">
        <v>13</v>
      </c>
      <c r="B5" s="36">
        <v>50000</v>
      </c>
      <c r="C5" s="144">
        <v>40000</v>
      </c>
      <c r="D5" s="157"/>
      <c r="E5" s="36">
        <f>C5-B5</f>
        <v>-10000</v>
      </c>
      <c r="F5" s="82" t="s">
        <v>92</v>
      </c>
      <c r="G5" s="115"/>
      <c r="H5" s="115"/>
      <c r="I5" s="83"/>
    </row>
    <row r="6" spans="1:9" s="21" customFormat="1" ht="21" customHeight="1">
      <c r="A6" s="35" t="s">
        <v>14</v>
      </c>
      <c r="B6" s="36">
        <v>1000</v>
      </c>
      <c r="C6" s="84">
        <v>1000</v>
      </c>
      <c r="D6" s="85"/>
      <c r="E6" s="36">
        <f>C6-B6</f>
        <v>0</v>
      </c>
      <c r="F6" s="82" t="s">
        <v>57</v>
      </c>
      <c r="G6" s="115"/>
      <c r="H6" s="115"/>
      <c r="I6" s="83"/>
    </row>
    <row r="7" spans="1:9" s="21" customFormat="1" ht="21" customHeight="1">
      <c r="A7" s="35" t="s">
        <v>41</v>
      </c>
      <c r="B7" s="36">
        <v>60000</v>
      </c>
      <c r="C7" s="84">
        <v>48000</v>
      </c>
      <c r="D7" s="85"/>
      <c r="E7" s="36">
        <f>C7-B7</f>
        <v>-12000</v>
      </c>
      <c r="F7" s="82" t="s">
        <v>93</v>
      </c>
      <c r="G7" s="115"/>
      <c r="H7" s="115"/>
      <c r="I7" s="83"/>
    </row>
    <row r="8" spans="1:9" s="21" customFormat="1" ht="21" customHeight="1">
      <c r="A8" s="37" t="s">
        <v>15</v>
      </c>
      <c r="B8" s="38">
        <v>10000</v>
      </c>
      <c r="C8" s="140">
        <v>10000</v>
      </c>
      <c r="D8" s="141"/>
      <c r="E8" s="38">
        <f>C8-B8</f>
        <v>0</v>
      </c>
      <c r="F8" s="86" t="s">
        <v>60</v>
      </c>
      <c r="G8" s="134"/>
      <c r="H8" s="134"/>
      <c r="I8" s="87"/>
    </row>
    <row r="9" spans="1:9" s="21" customFormat="1" ht="21" customHeight="1">
      <c r="A9" s="24" t="s">
        <v>16</v>
      </c>
      <c r="B9" s="39">
        <f>SUM(B4:B8)</f>
        <v>181000</v>
      </c>
      <c r="C9" s="40" t="s">
        <v>46</v>
      </c>
      <c r="D9" s="72">
        <f>SUM(C4:D8)</f>
        <v>159000</v>
      </c>
      <c r="E9" s="39">
        <f>SUM(E4:E8)</f>
        <v>-22000</v>
      </c>
      <c r="F9" s="109"/>
      <c r="G9" s="110"/>
      <c r="H9" s="110"/>
      <c r="I9" s="111"/>
    </row>
    <row r="10" s="21" customFormat="1" ht="21" customHeight="1"/>
    <row r="11" s="21" customFormat="1" ht="21" customHeight="1"/>
    <row r="12" spans="1:9" s="21" customFormat="1" ht="21" customHeight="1" thickBot="1">
      <c r="A12" s="21" t="s">
        <v>17</v>
      </c>
      <c r="I12" s="33" t="s">
        <v>18</v>
      </c>
    </row>
    <row r="13" spans="1:9" s="29" customFormat="1" ht="35.25" customHeight="1" thickTop="1">
      <c r="A13" s="23" t="s">
        <v>20</v>
      </c>
      <c r="B13" s="23" t="s">
        <v>47</v>
      </c>
      <c r="C13" s="93" t="s">
        <v>48</v>
      </c>
      <c r="D13" s="95"/>
      <c r="E13" s="60" t="s">
        <v>49</v>
      </c>
      <c r="F13" s="213" t="s">
        <v>102</v>
      </c>
      <c r="G13" s="214"/>
      <c r="H13" s="94" t="s">
        <v>43</v>
      </c>
      <c r="I13" s="95"/>
    </row>
    <row r="14" spans="1:9" s="21" customFormat="1" ht="21" customHeight="1">
      <c r="A14" s="30" t="s">
        <v>31</v>
      </c>
      <c r="B14" s="54">
        <v>5000</v>
      </c>
      <c r="C14" s="142">
        <v>3000</v>
      </c>
      <c r="D14" s="143"/>
      <c r="E14" s="62">
        <f>B14-C14</f>
        <v>2000</v>
      </c>
      <c r="F14" s="160"/>
      <c r="G14" s="161"/>
      <c r="H14" s="114" t="s">
        <v>61</v>
      </c>
      <c r="I14" s="113"/>
    </row>
    <row r="15" spans="1:9" s="21" customFormat="1" ht="21" customHeight="1">
      <c r="A15" s="35" t="s">
        <v>32</v>
      </c>
      <c r="B15" s="55">
        <v>20000</v>
      </c>
      <c r="C15" s="84">
        <v>18000</v>
      </c>
      <c r="D15" s="85"/>
      <c r="E15" s="61">
        <f aca="true" t="shared" si="0" ref="E15:E23">B15-C15</f>
        <v>2000</v>
      </c>
      <c r="F15" s="162">
        <v>15000</v>
      </c>
      <c r="G15" s="163"/>
      <c r="H15" s="164" t="s">
        <v>94</v>
      </c>
      <c r="I15" s="165"/>
    </row>
    <row r="16" spans="1:9" s="21" customFormat="1" ht="21" customHeight="1">
      <c r="A16" s="35" t="s">
        <v>33</v>
      </c>
      <c r="B16" s="55">
        <v>50000</v>
      </c>
      <c r="C16" s="84">
        <v>24400</v>
      </c>
      <c r="D16" s="85"/>
      <c r="E16" s="61">
        <f t="shared" si="0"/>
        <v>25600</v>
      </c>
      <c r="F16" s="162">
        <v>20000</v>
      </c>
      <c r="G16" s="163"/>
      <c r="H16" s="168"/>
      <c r="I16" s="169"/>
    </row>
    <row r="17" spans="1:9" s="21" customFormat="1" ht="21" customHeight="1">
      <c r="A17" s="35" t="s">
        <v>34</v>
      </c>
      <c r="B17" s="55">
        <v>10000</v>
      </c>
      <c r="C17" s="84">
        <v>5000</v>
      </c>
      <c r="D17" s="85"/>
      <c r="E17" s="61">
        <f t="shared" si="0"/>
        <v>5000</v>
      </c>
      <c r="F17" s="162">
        <v>3500</v>
      </c>
      <c r="G17" s="163"/>
      <c r="H17" s="115" t="s">
        <v>95</v>
      </c>
      <c r="I17" s="83"/>
    </row>
    <row r="18" spans="1:9" s="21" customFormat="1" ht="21" customHeight="1">
      <c r="A18" s="35" t="s">
        <v>35</v>
      </c>
      <c r="B18" s="55">
        <v>20000</v>
      </c>
      <c r="C18" s="84">
        <v>4500</v>
      </c>
      <c r="D18" s="85"/>
      <c r="E18" s="61">
        <f t="shared" si="0"/>
        <v>15500</v>
      </c>
      <c r="F18" s="162"/>
      <c r="G18" s="163"/>
      <c r="H18" s="115" t="s">
        <v>63</v>
      </c>
      <c r="I18" s="83"/>
    </row>
    <row r="19" spans="1:9" s="21" customFormat="1" ht="21" customHeight="1">
      <c r="A19" s="35" t="s">
        <v>36</v>
      </c>
      <c r="B19" s="55">
        <v>10000</v>
      </c>
      <c r="C19" s="84">
        <v>10000</v>
      </c>
      <c r="D19" s="85"/>
      <c r="E19" s="61">
        <f t="shared" si="0"/>
        <v>0</v>
      </c>
      <c r="F19" s="162"/>
      <c r="G19" s="163"/>
      <c r="H19" s="115" t="s">
        <v>66</v>
      </c>
      <c r="I19" s="83"/>
    </row>
    <row r="20" spans="1:9" s="21" customFormat="1" ht="21" customHeight="1">
      <c r="A20" s="35" t="s">
        <v>37</v>
      </c>
      <c r="B20" s="55">
        <v>40000</v>
      </c>
      <c r="C20" s="84">
        <v>17400</v>
      </c>
      <c r="D20" s="85"/>
      <c r="E20" s="61">
        <f t="shared" si="0"/>
        <v>22600</v>
      </c>
      <c r="F20" s="162">
        <v>16000</v>
      </c>
      <c r="G20" s="163"/>
      <c r="H20" s="115" t="s">
        <v>64</v>
      </c>
      <c r="I20" s="83"/>
    </row>
    <row r="21" spans="1:9" s="21" customFormat="1" ht="21" customHeight="1">
      <c r="A21" s="35" t="s">
        <v>38</v>
      </c>
      <c r="B21" s="55">
        <v>16000</v>
      </c>
      <c r="C21" s="84">
        <v>3000</v>
      </c>
      <c r="D21" s="85"/>
      <c r="E21" s="61">
        <f t="shared" si="0"/>
        <v>13000</v>
      </c>
      <c r="F21" s="166"/>
      <c r="G21" s="167"/>
      <c r="H21" s="170"/>
      <c r="I21" s="171"/>
    </row>
    <row r="22" spans="1:9" s="21" customFormat="1" ht="21" customHeight="1">
      <c r="A22" s="35" t="s">
        <v>39</v>
      </c>
      <c r="B22" s="55">
        <v>10000</v>
      </c>
      <c r="C22" s="84">
        <v>7000</v>
      </c>
      <c r="D22" s="85"/>
      <c r="E22" s="61">
        <f t="shared" si="0"/>
        <v>3000</v>
      </c>
      <c r="F22" s="162">
        <v>5500</v>
      </c>
      <c r="G22" s="163"/>
      <c r="H22" s="115" t="s">
        <v>65</v>
      </c>
      <c r="I22" s="83"/>
    </row>
    <row r="23" spans="1:9" s="21" customFormat="1" ht="21" customHeight="1" thickBot="1">
      <c r="A23" s="31" t="s">
        <v>40</v>
      </c>
      <c r="B23" s="52">
        <v>0</v>
      </c>
      <c r="C23" s="123">
        <v>0</v>
      </c>
      <c r="D23" s="215"/>
      <c r="E23" s="62">
        <f t="shared" si="0"/>
        <v>0</v>
      </c>
      <c r="F23" s="172"/>
      <c r="G23" s="173"/>
      <c r="H23" s="134"/>
      <c r="I23" s="87"/>
    </row>
    <row r="24" spans="1:9" s="21" customFormat="1" ht="21" customHeight="1" thickTop="1">
      <c r="A24" s="147" t="s">
        <v>16</v>
      </c>
      <c r="B24" s="97">
        <f>SUM(B14:B23)</f>
        <v>181000</v>
      </c>
      <c r="C24" s="91" t="s">
        <v>50</v>
      </c>
      <c r="D24" s="216">
        <f>SUM(C14:D23)</f>
        <v>92300</v>
      </c>
      <c r="E24" s="218">
        <f>SUM(E14:E23)</f>
        <v>88700</v>
      </c>
      <c r="F24" s="176" t="s">
        <v>45</v>
      </c>
      <c r="G24" s="178">
        <f>SUM(F14:G23)</f>
        <v>60000</v>
      </c>
      <c r="H24" s="180" t="s">
        <v>85</v>
      </c>
      <c r="I24" s="92"/>
    </row>
    <row r="25" spans="1:9" ht="21" customHeight="1" thickBot="1">
      <c r="A25" s="148"/>
      <c r="B25" s="98"/>
      <c r="C25" s="96"/>
      <c r="D25" s="217"/>
      <c r="E25" s="219"/>
      <c r="F25" s="177"/>
      <c r="G25" s="179"/>
      <c r="H25" s="75">
        <f>G24/D24*100</f>
        <v>65.00541711809318</v>
      </c>
      <c r="I25" s="76" t="s">
        <v>51</v>
      </c>
    </row>
    <row r="26" spans="1:9" ht="21" customHeight="1" thickTop="1">
      <c r="A26" s="48"/>
      <c r="B26" s="49"/>
      <c r="C26" s="49"/>
      <c r="D26" s="49"/>
      <c r="E26" s="49"/>
      <c r="F26" s="49"/>
      <c r="G26" s="220" t="s">
        <v>105</v>
      </c>
      <c r="H26" s="220"/>
      <c r="I26" s="220"/>
    </row>
    <row r="27" spans="2:9" ht="21" customHeight="1">
      <c r="B27" s="49"/>
      <c r="C27" s="49"/>
      <c r="D27" s="49"/>
      <c r="E27" s="49"/>
      <c r="F27" s="49"/>
      <c r="G27" s="49"/>
      <c r="H27" s="49"/>
      <c r="I27" s="50"/>
    </row>
    <row r="28" spans="1:9" ht="21" customHeight="1" thickBot="1">
      <c r="A28" s="21" t="s">
        <v>90</v>
      </c>
      <c r="B28" s="49"/>
      <c r="C28" s="49"/>
      <c r="D28" s="49"/>
      <c r="E28" s="49"/>
      <c r="F28" s="49"/>
      <c r="G28" s="49"/>
      <c r="H28" s="49"/>
      <c r="I28" s="33" t="s">
        <v>18</v>
      </c>
    </row>
    <row r="29" spans="1:9" ht="21" customHeight="1" thickTop="1">
      <c r="A29" s="60" t="s">
        <v>20</v>
      </c>
      <c r="B29" s="181" t="s">
        <v>84</v>
      </c>
      <c r="C29" s="182"/>
      <c r="D29" s="183"/>
      <c r="E29" s="181" t="s">
        <v>54</v>
      </c>
      <c r="F29" s="182"/>
      <c r="G29" s="182"/>
      <c r="H29" s="182"/>
      <c r="I29" s="183"/>
    </row>
    <row r="30" spans="1:9" ht="21" customHeight="1">
      <c r="A30" s="64" t="s">
        <v>31</v>
      </c>
      <c r="B30" s="160"/>
      <c r="C30" s="133"/>
      <c r="D30" s="161"/>
      <c r="E30" s="184"/>
      <c r="F30" s="100"/>
      <c r="G30" s="100"/>
      <c r="H30" s="100"/>
      <c r="I30" s="185"/>
    </row>
    <row r="31" spans="1:9" ht="21" customHeight="1">
      <c r="A31" s="65" t="s">
        <v>32</v>
      </c>
      <c r="B31" s="162">
        <v>15000</v>
      </c>
      <c r="C31" s="119"/>
      <c r="D31" s="163"/>
      <c r="E31" s="186" t="s">
        <v>96</v>
      </c>
      <c r="F31" s="103"/>
      <c r="G31" s="103"/>
      <c r="H31" s="103"/>
      <c r="I31" s="187"/>
    </row>
    <row r="32" spans="1:9" ht="21" customHeight="1">
      <c r="A32" s="65" t="s">
        <v>33</v>
      </c>
      <c r="B32" s="162">
        <v>20000</v>
      </c>
      <c r="C32" s="119"/>
      <c r="D32" s="163"/>
      <c r="E32" s="186" t="s">
        <v>97</v>
      </c>
      <c r="F32" s="103"/>
      <c r="G32" s="103"/>
      <c r="H32" s="103"/>
      <c r="I32" s="187"/>
    </row>
    <row r="33" spans="1:9" ht="21" customHeight="1">
      <c r="A33" s="65" t="s">
        <v>34</v>
      </c>
      <c r="B33" s="162">
        <v>3500</v>
      </c>
      <c r="C33" s="119"/>
      <c r="D33" s="163"/>
      <c r="E33" s="186" t="s">
        <v>98</v>
      </c>
      <c r="F33" s="103"/>
      <c r="G33" s="103"/>
      <c r="H33" s="103"/>
      <c r="I33" s="187"/>
    </row>
    <row r="34" spans="1:9" ht="21" customHeight="1">
      <c r="A34" s="65" t="s">
        <v>35</v>
      </c>
      <c r="B34" s="162"/>
      <c r="C34" s="119"/>
      <c r="D34" s="163"/>
      <c r="E34" s="192"/>
      <c r="F34" s="89"/>
      <c r="G34" s="89"/>
      <c r="H34" s="89"/>
      <c r="I34" s="193"/>
    </row>
    <row r="35" spans="1:9" ht="21" customHeight="1">
      <c r="A35" s="65" t="s">
        <v>36</v>
      </c>
      <c r="B35" s="162"/>
      <c r="C35" s="119"/>
      <c r="D35" s="163"/>
      <c r="E35" s="192"/>
      <c r="F35" s="89"/>
      <c r="G35" s="89"/>
      <c r="H35" s="89"/>
      <c r="I35" s="193"/>
    </row>
    <row r="36" spans="1:9" ht="21" customHeight="1">
      <c r="A36" s="65" t="s">
        <v>37</v>
      </c>
      <c r="B36" s="162">
        <v>16000</v>
      </c>
      <c r="C36" s="119"/>
      <c r="D36" s="163"/>
      <c r="E36" s="186" t="s">
        <v>99</v>
      </c>
      <c r="F36" s="103"/>
      <c r="G36" s="103"/>
      <c r="H36" s="103"/>
      <c r="I36" s="187"/>
    </row>
    <row r="37" spans="1:9" ht="21" customHeight="1">
      <c r="A37" s="65" t="s">
        <v>38</v>
      </c>
      <c r="B37" s="166"/>
      <c r="C37" s="188"/>
      <c r="D37" s="167"/>
      <c r="E37" s="189"/>
      <c r="F37" s="190"/>
      <c r="G37" s="190"/>
      <c r="H37" s="190"/>
      <c r="I37" s="191"/>
    </row>
    <row r="38" spans="1:9" ht="21" customHeight="1">
      <c r="A38" s="65" t="s">
        <v>39</v>
      </c>
      <c r="B38" s="162">
        <v>5500</v>
      </c>
      <c r="C38" s="119"/>
      <c r="D38" s="163"/>
      <c r="E38" s="186" t="s">
        <v>100</v>
      </c>
      <c r="F38" s="103"/>
      <c r="G38" s="103"/>
      <c r="H38" s="103"/>
      <c r="I38" s="187"/>
    </row>
    <row r="39" spans="1:9" ht="21" customHeight="1" thickBot="1">
      <c r="A39" s="66" t="s">
        <v>40</v>
      </c>
      <c r="B39" s="201"/>
      <c r="C39" s="121"/>
      <c r="D39" s="202"/>
      <c r="E39" s="203"/>
      <c r="F39" s="204"/>
      <c r="G39" s="204"/>
      <c r="H39" s="204"/>
      <c r="I39" s="205"/>
    </row>
    <row r="40" spans="1:9" ht="21" customHeight="1" thickTop="1">
      <c r="A40" s="206" t="s">
        <v>16</v>
      </c>
      <c r="B40" s="208" t="s">
        <v>45</v>
      </c>
      <c r="C40" s="129">
        <f>SUM(B31,B32,B33,B36,B38)</f>
        <v>60000</v>
      </c>
      <c r="D40" s="210"/>
      <c r="E40" s="221" t="s">
        <v>103</v>
      </c>
      <c r="F40" s="220"/>
      <c r="G40" s="220"/>
      <c r="H40" s="220"/>
      <c r="I40" s="220"/>
    </row>
    <row r="41" spans="1:9" ht="21" customHeight="1" thickBot="1">
      <c r="A41" s="207"/>
      <c r="B41" s="209"/>
      <c r="C41" s="211"/>
      <c r="D41" s="212"/>
      <c r="E41" s="220"/>
      <c r="F41" s="220"/>
      <c r="G41" s="220"/>
      <c r="H41" s="220"/>
      <c r="I41" s="220"/>
    </row>
    <row r="42" spans="2:9" s="21" customFormat="1" ht="21" customHeight="1" thickTop="1">
      <c r="B42" s="49"/>
      <c r="C42" s="49"/>
      <c r="D42" s="222" t="s">
        <v>101</v>
      </c>
      <c r="E42" s="222"/>
      <c r="F42" s="222"/>
      <c r="G42" s="222"/>
      <c r="H42" s="222"/>
      <c r="I42" s="222"/>
    </row>
    <row r="43" spans="2:9" ht="21" customHeight="1">
      <c r="B43" s="49"/>
      <c r="C43" s="49"/>
      <c r="D43" s="49"/>
      <c r="E43" s="49"/>
      <c r="F43" s="49"/>
      <c r="G43" s="49"/>
      <c r="H43" s="49"/>
      <c r="I43" s="50"/>
    </row>
    <row r="44" spans="1:9" ht="21" customHeight="1">
      <c r="A44" s="56" t="s">
        <v>56</v>
      </c>
      <c r="B44" s="43"/>
      <c r="C44" s="43"/>
      <c r="D44" s="44"/>
      <c r="E44" s="43"/>
      <c r="F44" s="43"/>
      <c r="I44" s="33" t="s">
        <v>18</v>
      </c>
    </row>
    <row r="45" spans="1:9" ht="21" customHeight="1">
      <c r="A45" s="22" t="s">
        <v>52</v>
      </c>
      <c r="B45" s="69">
        <f>D9</f>
        <v>159000</v>
      </c>
      <c r="C45" s="149" t="s">
        <v>25</v>
      </c>
      <c r="D45" s="149"/>
      <c r="E45" s="149"/>
      <c r="F45" s="149"/>
      <c r="G45" s="149"/>
      <c r="H45" s="149"/>
      <c r="I45" s="149"/>
    </row>
    <row r="46" spans="1:9" ht="21" customHeight="1">
      <c r="A46" s="22" t="s">
        <v>53</v>
      </c>
      <c r="B46" s="70">
        <f>D24</f>
        <v>92300</v>
      </c>
      <c r="C46" s="194" t="s">
        <v>104</v>
      </c>
      <c r="D46" s="195"/>
      <c r="E46" s="195"/>
      <c r="F46" s="195"/>
      <c r="G46" s="195"/>
      <c r="H46" s="195"/>
      <c r="I46" s="196"/>
    </row>
    <row r="47" spans="1:9" ht="21" customHeight="1">
      <c r="A47" s="23" t="s">
        <v>55</v>
      </c>
      <c r="B47" s="74">
        <f>B45-B46</f>
        <v>66700</v>
      </c>
      <c r="C47" s="197"/>
      <c r="D47" s="198"/>
      <c r="E47" s="198"/>
      <c r="F47" s="198"/>
      <c r="G47" s="198"/>
      <c r="H47" s="198"/>
      <c r="I47" s="199"/>
    </row>
    <row r="48" ht="16.5" customHeight="1"/>
    <row r="49" spans="1:9" ht="21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</row>
    <row r="50" spans="1:9" ht="16.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21" customHeight="1">
      <c r="A51" s="200">
        <v>44666</v>
      </c>
      <c r="B51" s="200"/>
      <c r="C51" s="146"/>
      <c r="D51" s="33"/>
      <c r="E51" s="21"/>
      <c r="F51" s="21"/>
      <c r="G51" s="21"/>
      <c r="H51" s="21"/>
      <c r="I51" s="21"/>
    </row>
    <row r="52" spans="1:9" ht="21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21" customHeight="1">
      <c r="A53" s="21"/>
      <c r="B53" s="21"/>
      <c r="C53" s="21"/>
      <c r="D53" s="21"/>
      <c r="E53" s="42" t="s">
        <v>24</v>
      </c>
      <c r="F53" s="42" t="s">
        <v>81</v>
      </c>
      <c r="G53" s="42"/>
      <c r="H53" s="42"/>
      <c r="I53" s="21"/>
    </row>
    <row r="54" spans="1:9" ht="21" customHeigh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21" customHeight="1">
      <c r="A55" s="21"/>
      <c r="B55" s="21"/>
      <c r="C55" s="21"/>
      <c r="D55" s="21"/>
      <c r="E55" s="42" t="s">
        <v>22</v>
      </c>
      <c r="F55" s="42" t="s">
        <v>82</v>
      </c>
      <c r="G55" s="42"/>
      <c r="H55" s="45" t="s">
        <v>23</v>
      </c>
      <c r="I55" s="21"/>
    </row>
  </sheetData>
  <sheetProtection/>
  <mergeCells count="85">
    <mergeCell ref="D42:I42"/>
    <mergeCell ref="C45:I45"/>
    <mergeCell ref="C46:I47"/>
    <mergeCell ref="A51:C51"/>
    <mergeCell ref="B38:D38"/>
    <mergeCell ref="E38:I38"/>
    <mergeCell ref="B39:D39"/>
    <mergeCell ref="E39:I39"/>
    <mergeCell ref="A40:A41"/>
    <mergeCell ref="B40:B41"/>
    <mergeCell ref="C40:D41"/>
    <mergeCell ref="E40:I41"/>
    <mergeCell ref="B35:D35"/>
    <mergeCell ref="E35:I35"/>
    <mergeCell ref="B36:D36"/>
    <mergeCell ref="E36:I36"/>
    <mergeCell ref="B37:D37"/>
    <mergeCell ref="E37:I37"/>
    <mergeCell ref="B32:D32"/>
    <mergeCell ref="E32:I32"/>
    <mergeCell ref="B33:D33"/>
    <mergeCell ref="E33:I33"/>
    <mergeCell ref="B34:D34"/>
    <mergeCell ref="E34:I34"/>
    <mergeCell ref="H24:I24"/>
    <mergeCell ref="B29:D29"/>
    <mergeCell ref="E29:I29"/>
    <mergeCell ref="B30:D30"/>
    <mergeCell ref="E30:I30"/>
    <mergeCell ref="B31:D31"/>
    <mergeCell ref="E31:I31"/>
    <mergeCell ref="G26:I26"/>
    <mergeCell ref="C23:D23"/>
    <mergeCell ref="F23:G23"/>
    <mergeCell ref="H23:I23"/>
    <mergeCell ref="A24:A25"/>
    <mergeCell ref="B24:B25"/>
    <mergeCell ref="C24:C25"/>
    <mergeCell ref="D24:D25"/>
    <mergeCell ref="E24:E25"/>
    <mergeCell ref="F24:F25"/>
    <mergeCell ref="G24:G25"/>
    <mergeCell ref="C21:D21"/>
    <mergeCell ref="F21:G21"/>
    <mergeCell ref="H21:I21"/>
    <mergeCell ref="C22:D22"/>
    <mergeCell ref="F22:G22"/>
    <mergeCell ref="H22:I22"/>
    <mergeCell ref="C19:D19"/>
    <mergeCell ref="F19:G19"/>
    <mergeCell ref="H19:I19"/>
    <mergeCell ref="C20:D20"/>
    <mergeCell ref="F20:G20"/>
    <mergeCell ref="H20:I20"/>
    <mergeCell ref="C17:D17"/>
    <mergeCell ref="F17:G17"/>
    <mergeCell ref="H17:I17"/>
    <mergeCell ref="C18:D18"/>
    <mergeCell ref="F18:G18"/>
    <mergeCell ref="H18:I18"/>
    <mergeCell ref="C15:D15"/>
    <mergeCell ref="F15:G15"/>
    <mergeCell ref="H15:I15"/>
    <mergeCell ref="C16:D16"/>
    <mergeCell ref="F16:G16"/>
    <mergeCell ref="H16:I16"/>
    <mergeCell ref="F9:I9"/>
    <mergeCell ref="C13:D13"/>
    <mergeCell ref="F13:G13"/>
    <mergeCell ref="H13:I13"/>
    <mergeCell ref="C14:D14"/>
    <mergeCell ref="F14:G14"/>
    <mergeCell ref="H14:I14"/>
    <mergeCell ref="C6:D6"/>
    <mergeCell ref="F6:I6"/>
    <mergeCell ref="C7:D7"/>
    <mergeCell ref="F7:I7"/>
    <mergeCell ref="C8:D8"/>
    <mergeCell ref="F8:I8"/>
    <mergeCell ref="C1:G1"/>
    <mergeCell ref="C3:D3"/>
    <mergeCell ref="F3:I3"/>
    <mergeCell ref="F4:I4"/>
    <mergeCell ref="C5:D5"/>
    <mergeCell ref="F5:I5"/>
  </mergeCells>
  <printOptions/>
  <pageMargins left="0.5905511811023623" right="0.5905511811023623" top="1.1811023622047245" bottom="0.1968503937007874" header="0.7086614173228347" footer="0.5118110236220472"/>
  <pageSetup horizontalDpi="600" verticalDpi="600" orientation="portrait" paperSize="8" r:id="rId2"/>
  <headerFooter alignWithMargins="0">
    <oddHeader>&amp;L&amp;20記載例&amp;C&amp;16年度守谷市スポーツ協会【団体名】収支決算書&amp;KFF0000（補助割合超過）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守谷教育委員会</dc:creator>
  <cp:keywords/>
  <dc:description/>
  <cp:lastModifiedBy>LGCL6018</cp:lastModifiedBy>
  <cp:lastPrinted>2021-03-12T02:37:13Z</cp:lastPrinted>
  <dcterms:created xsi:type="dcterms:W3CDTF">2000-02-25T01:11:21Z</dcterms:created>
  <dcterms:modified xsi:type="dcterms:W3CDTF">2021-03-19T07:00:02Z</dcterms:modified>
  <cp:category/>
  <cp:version/>
  <cp:contentType/>
  <cp:contentStatus/>
</cp:coreProperties>
</file>